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G:\Medarbejderportalen\Løn og Personale\Løn\Lønaftaler\2025\"/>
    </mc:Choice>
  </mc:AlternateContent>
  <xr:revisionPtr revIDLastSave="0" documentId="13_ncr:1_{3AB690A4-7494-4D39-BFAD-96899DC55B96}" xr6:coauthVersionLast="47" xr6:coauthVersionMax="47" xr10:uidLastSave="{00000000-0000-0000-0000-000000000000}"/>
  <bookViews>
    <workbookView xWindow="-108" yWindow="-108" windowWidth="23256" windowHeight="12456" tabRatio="686" xr2:uid="{00000000-000D-0000-FFFF-FFFF00000000}"/>
  </bookViews>
  <sheets>
    <sheet name="Ark1" sheetId="1" r:id="rId1"/>
    <sheet name="løn 010425" sheetId="20" r:id="rId2"/>
  </sheets>
  <definedNames>
    <definedName name="_xlnm.Print_Area" localSheetId="0">'Ark1'!$A$1:$I$62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I31" i="1" l="1"/>
  <c r="H21" i="1" s="1"/>
  <c r="I17" i="1"/>
  <c r="F28" i="1"/>
  <c r="H28" i="1" s="1"/>
  <c r="F44" i="1" l="1"/>
  <c r="H44" i="1" s="1"/>
  <c r="H42" i="1"/>
  <c r="H22" i="1"/>
  <c r="H25" i="1"/>
  <c r="H37" i="1"/>
  <c r="H24" i="1"/>
  <c r="H23" i="1"/>
  <c r="H38" i="1"/>
  <c r="H40" i="1"/>
  <c r="H26" i="1"/>
  <c r="H36" i="1"/>
  <c r="H43" i="1"/>
  <c r="H19" i="1"/>
  <c r="H35" i="1"/>
  <c r="H39" i="1"/>
  <c r="H33" i="1"/>
  <c r="H20" i="1"/>
  <c r="H41" i="1"/>
  <c r="H27" i="1"/>
  <c r="H34" i="1"/>
  <c r="H29" i="1" l="1"/>
  <c r="H45" i="1"/>
  <c r="H47" i="1" l="1"/>
  <c r="H48" i="1"/>
  <c r="H46" i="1"/>
</calcChain>
</file>

<file path=xl/sharedStrings.xml><?xml version="1.0" encoding="utf-8"?>
<sst xmlns="http://schemas.openxmlformats.org/spreadsheetml/2006/main" count="66" uniqueCount="44">
  <si>
    <t>Trin</t>
  </si>
  <si>
    <t>Grundløn</t>
  </si>
  <si>
    <t>Funktionsløn</t>
  </si>
  <si>
    <t>Kvalifikationsløn</t>
  </si>
  <si>
    <t>Overgangstillæg</t>
  </si>
  <si>
    <t>Identifikation og forudsætninger</t>
  </si>
  <si>
    <t>Navn:</t>
  </si>
  <si>
    <t>Ansættelsessted:</t>
  </si>
  <si>
    <t>Overenskomst/aftale:</t>
  </si>
  <si>
    <t>Indplacering i alt</t>
  </si>
  <si>
    <t>Nævner i lønbrøk</t>
  </si>
  <si>
    <t>Ansættelsesform:</t>
  </si>
  <si>
    <t>Tæller</t>
  </si>
  <si>
    <t>Reg. %</t>
  </si>
  <si>
    <t>Lønreguleringsprocenten er pr.</t>
  </si>
  <si>
    <t>Tillæg</t>
  </si>
  <si>
    <t>Forklarende tekst på hvad trin eller 
tillæg ydes for</t>
  </si>
  <si>
    <t>i henhold til overenskomsten</t>
  </si>
  <si>
    <t>Telefonnr.:</t>
  </si>
  <si>
    <t>Specifikation af gammel lønaftale</t>
  </si>
  <si>
    <t>Specifikation af ny lønaftale</t>
  </si>
  <si>
    <t>Dato         Organisationens underskrift</t>
  </si>
  <si>
    <t>Dato          Lederens underskrift</t>
  </si>
  <si>
    <t>Skelbækvej 2</t>
  </si>
  <si>
    <t>DK - 6200 Aabenraa</t>
  </si>
  <si>
    <t>Opsigelsesbestemmelser:</t>
  </si>
  <si>
    <t xml:space="preserve">LØNAFTALEN ER GÆLDENDE FRA DEN </t>
  </si>
  <si>
    <t xml:space="preserve">Alle tillæg er pensionsgivende. Alle tillæg reduceres i forhold til ansættelsesbrøk, med mindre andet er aftalt konkret. </t>
  </si>
  <si>
    <t>Bemærkninger:</t>
  </si>
  <si>
    <t xml:space="preserve">Stillingsbetegnelse: </t>
  </si>
  <si>
    <t>Forhandlingsberettiget organisation:</t>
  </si>
  <si>
    <t>Fødselsdato:</t>
  </si>
  <si>
    <t>Erfaringsdato:</t>
  </si>
  <si>
    <t>Overenskomst nr.:</t>
  </si>
  <si>
    <t xml:space="preserve">Årligt beløb eksl. Pension: </t>
  </si>
  <si>
    <t>Personaleafdelingen</t>
  </si>
  <si>
    <t xml:space="preserve">Tjeneste nr. </t>
  </si>
  <si>
    <t xml:space="preserve">Funktionsløn bortfalder uden yderligere varsel ved ophør i funktionen, med mindre andet er aftalt.                  Lønaftalen revurderes ved stillingsledighed. </t>
  </si>
  <si>
    <t>Årligt beløb:</t>
  </si>
  <si>
    <t>Årlig stigning:</t>
  </si>
  <si>
    <t>Månedligt beløb:</t>
  </si>
  <si>
    <t>Timeløn:</t>
  </si>
  <si>
    <t>Lønaftale efter lønskala trin 1 - 56</t>
  </si>
  <si>
    <t>01-04-2025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</si>
</sst>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5" formatCode="_(* #,##0.00_);_(* \(#,##0.00\);_(* &quot;-&quot;??_);_(@_)"/>
    <numFmt numFmtId="166" formatCode="0.000"/>
    <numFmt numFmtId="167" formatCode="0.000000"/>
    <numFmt numFmtId="168" formatCode="##\ ##\ ##\ ##"/>
    <numFmt numFmtId="169" formatCode="_(* #,##0_);_(* \(#,##0\);_(* &quot;-&quot;??_);_(@_)"/>
  </numFmts>
  <fonts count="20" x14ac:knownFonts="1">
    <font>
      <sz val="12"/>
      <name val="Times New Roman"/>
    </font>
    <font>
      <sz val="10"/>
      <name val="Arial"/>
      <family val="2"/>
    </font>
    <font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S Sans Serif"/>
      <family val="2"/>
    </font>
    <font>
      <b/>
      <sz val="12"/>
      <color indexed="12"/>
      <name val="Verdana"/>
      <family val="2"/>
    </font>
    <font>
      <sz val="12"/>
      <color indexed="12"/>
      <name val="Arial"/>
      <family val="2"/>
    </font>
    <font>
      <sz val="10"/>
      <color indexed="12"/>
      <name val="Verdana"/>
      <family val="2"/>
    </font>
    <font>
      <sz val="10"/>
      <name val="Times New Roman"/>
      <family val="1"/>
    </font>
    <font>
      <i/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indexed="12"/>
      <name val="Verdana"/>
      <family val="2"/>
    </font>
    <font>
      <sz val="9.5"/>
      <name val="Verdana"/>
      <family val="2"/>
    </font>
    <font>
      <b/>
      <sz val="18"/>
      <name val="Verdana"/>
      <family val="2"/>
    </font>
    <font>
      <sz val="11"/>
      <name val="Verdana"/>
      <family val="2"/>
    </font>
    <font>
      <sz val="12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165" fontId="1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1" fillId="0" borderId="0"/>
    <xf numFmtId="0" fontId="12" fillId="0" borderId="0"/>
    <xf numFmtId="9" fontId="1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top" wrapText="1"/>
    </xf>
    <xf numFmtId="0" fontId="13" fillId="0" borderId="1" xfId="0" applyFont="1" applyBorder="1"/>
    <xf numFmtId="0" fontId="2" fillId="0" borderId="1" xfId="0" applyFont="1" applyBorder="1"/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/>
    </xf>
    <xf numFmtId="0" fontId="8" fillId="0" borderId="0" xfId="0" applyFont="1" applyAlignment="1">
      <alignment vertical="center"/>
    </xf>
    <xf numFmtId="0" fontId="4" fillId="2" borderId="0" xfId="0" applyFont="1" applyFill="1" applyAlignment="1">
      <alignment horizontal="left" vertical="top" wrapText="1"/>
    </xf>
    <xf numFmtId="3" fontId="4" fillId="0" borderId="14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167" fontId="4" fillId="3" borderId="2" xfId="0" applyNumberFormat="1" applyFont="1" applyFill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167" fontId="4" fillId="3" borderId="8" xfId="0" applyNumberFormat="1" applyFont="1" applyFill="1" applyBorder="1" applyAlignment="1">
      <alignment horizontal="center"/>
    </xf>
    <xf numFmtId="167" fontId="4" fillId="3" borderId="10" xfId="0" applyNumberFormat="1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left"/>
    </xf>
    <xf numFmtId="4" fontId="4" fillId="0" borderId="8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4" fontId="4" fillId="0" borderId="16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9" fontId="6" fillId="0" borderId="0" xfId="0" applyNumberFormat="1" applyFont="1"/>
    <xf numFmtId="0" fontId="7" fillId="0" borderId="0" xfId="0" applyFont="1"/>
    <xf numFmtId="49" fontId="13" fillId="0" borderId="0" xfId="0" applyNumberFormat="1" applyFont="1"/>
    <xf numFmtId="168" fontId="13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4" fontId="4" fillId="0" borderId="2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66" fontId="4" fillId="0" borderId="15" xfId="0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4" fillId="2" borderId="16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19" xfId="0" applyFont="1" applyBorder="1" applyAlignment="1">
      <alignment horizontal="right" vertical="center"/>
    </xf>
    <xf numFmtId="169" fontId="17" fillId="0" borderId="21" xfId="11" applyNumberFormat="1" applyFont="1" applyBorder="1"/>
    <xf numFmtId="169" fontId="17" fillId="0" borderId="22" xfId="11" applyNumberFormat="1" applyFont="1" applyBorder="1"/>
    <xf numFmtId="169" fontId="17" fillId="0" borderId="19" xfId="11" applyNumberFormat="1" applyFont="1" applyBorder="1"/>
    <xf numFmtId="3" fontId="17" fillId="0" borderId="0" xfId="0" applyNumberFormat="1" applyFont="1" applyAlignment="1">
      <alignment horizontal="center" wrapText="1"/>
    </xf>
    <xf numFmtId="3" fontId="17" fillId="0" borderId="2" xfId="0" applyNumberFormat="1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/>
    <xf numFmtId="0" fontId="17" fillId="0" borderId="2" xfId="0" applyFont="1" applyBorder="1" applyAlignment="1">
      <alignment horizontal="center"/>
    </xf>
    <xf numFmtId="167" fontId="17" fillId="0" borderId="0" xfId="0" applyNumberFormat="1" applyFont="1"/>
    <xf numFmtId="169" fontId="17" fillId="0" borderId="23" xfId="11" applyNumberFormat="1" applyFont="1" applyBorder="1"/>
    <xf numFmtId="0" fontId="17" fillId="0" borderId="0" xfId="0" applyFont="1" applyAlignment="1">
      <alignment horizontal="center"/>
    </xf>
    <xf numFmtId="3" fontId="17" fillId="0" borderId="5" xfId="0" applyNumberFormat="1" applyFont="1" applyBorder="1" applyAlignment="1">
      <alignment horizontal="center"/>
    </xf>
  </cellXfs>
  <cellStyles count="14">
    <cellStyle name="1000-sep (2 dec) 2" xfId="1" xr:uid="{00000000-0005-0000-0000-000000000000}"/>
    <cellStyle name="1000-sep+,00_Ark3" xfId="2" xr:uid="{00000000-0005-0000-0000-000001000000}"/>
    <cellStyle name="Besøgt Hyperlink" xfId="7" xr:uid="{850C5A5C-DBC0-49EF-BC95-EFEFC0767408}"/>
    <cellStyle name="Hyperlink" xfId="8" xr:uid="{4C6B2712-3744-4C2A-B5A9-614B041F2291}"/>
    <cellStyle name="Komma 2" xfId="11" xr:uid="{7C761061-4404-4BCA-B256-220927FC08D5}"/>
    <cellStyle name="Komma 3" xfId="9" xr:uid="{61460CE9-6C35-4ED4-8B0D-D8853F32DDA8}"/>
    <cellStyle name="Normal" xfId="0" builtinId="0"/>
    <cellStyle name="Normal 2" xfId="3" xr:uid="{00000000-0005-0000-0000-000004000000}"/>
    <cellStyle name="Normal 2 2" xfId="12" xr:uid="{7B61AD23-315C-449F-9C81-AD5637B3A985}"/>
    <cellStyle name="Normal 3" xfId="4" xr:uid="{00000000-0005-0000-0000-000005000000}"/>
    <cellStyle name="Normal 4" xfId="6" xr:uid="{E3AFE590-4BCA-425A-B33D-E76981680B54}"/>
    <cellStyle name="Procent 2" xfId="5" xr:uid="{00000000-0005-0000-0000-000006000000}"/>
    <cellStyle name="Procent 2 2" xfId="13" xr:uid="{166D1A55-7915-4B75-BF0B-90573A95C3D4}"/>
    <cellStyle name="Procent 3" xfId="10" xr:uid="{E30DACD2-0012-4B6A-BB43-3916C9DE0B09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75125A4B-6D40-4F47-8042-2D298755B654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206829</xdr:colOff>
      <xdr:row>0</xdr:row>
      <xdr:rowOff>95250</xdr:rowOff>
    </xdr:from>
    <xdr:to>
      <xdr:col>8</xdr:col>
      <xdr:colOff>838200</xdr:colOff>
      <xdr:row>3</xdr:row>
      <xdr:rowOff>28575</xdr:rowOff>
    </xdr:to>
    <xdr:pic>
      <xdr:nvPicPr>
        <xdr:cNvPr id="1130" name="Picture 2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0779" y="95250"/>
          <a:ext cx="2136321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abSelected="1" zoomScaleNormal="100" zoomScaleSheetLayoutView="100" workbookViewId="0">
      <selection activeCell="F7" sqref="F7:I7"/>
    </sheetView>
  </sheetViews>
  <sheetFormatPr defaultColWidth="9" defaultRowHeight="12.6" x14ac:dyDescent="0.2"/>
  <cols>
    <col min="1" max="1" width="17.09765625" style="2" customWidth="1"/>
    <col min="2" max="2" width="6.5" style="2" bestFit="1" customWidth="1"/>
    <col min="3" max="3" width="11" style="2" customWidth="1"/>
    <col min="4" max="4" width="6" style="2" customWidth="1"/>
    <col min="5" max="5" width="18.59765625" style="2" customWidth="1"/>
    <col min="6" max="6" width="5.5" style="2" customWidth="1"/>
    <col min="7" max="7" width="12.69921875" style="2" customWidth="1"/>
    <col min="8" max="8" width="7" style="2" customWidth="1"/>
    <col min="9" max="9" width="12.59765625" style="2" customWidth="1"/>
    <col min="10" max="16384" width="9" style="2"/>
  </cols>
  <sheetData>
    <row r="1" spans="1:9" ht="17.25" customHeight="1" x14ac:dyDescent="0.3">
      <c r="A1" s="71" t="s">
        <v>35</v>
      </c>
      <c r="B1" s="71"/>
      <c r="C1" s="71"/>
      <c r="D1" s="71"/>
      <c r="E1" s="71"/>
      <c r="F1" s="72"/>
      <c r="G1" s="1"/>
      <c r="H1" s="1"/>
      <c r="I1" s="1"/>
    </row>
    <row r="2" spans="1:9" ht="17.25" customHeight="1" x14ac:dyDescent="0.3">
      <c r="A2" s="73" t="s">
        <v>23</v>
      </c>
      <c r="B2" s="72"/>
      <c r="C2" s="72"/>
      <c r="D2" s="72"/>
      <c r="E2" s="72"/>
      <c r="F2" s="72"/>
      <c r="G2" s="11"/>
      <c r="I2" s="1"/>
    </row>
    <row r="3" spans="1:9" ht="15.75" customHeight="1" x14ac:dyDescent="0.3">
      <c r="A3" s="73" t="s">
        <v>24</v>
      </c>
      <c r="B3" s="72"/>
      <c r="C3" s="72"/>
      <c r="D3" s="72"/>
      <c r="E3" s="72"/>
      <c r="F3" s="72"/>
      <c r="G3" s="1"/>
      <c r="I3" s="1"/>
    </row>
    <row r="4" spans="1:9" ht="16.5" customHeight="1" thickBot="1" x14ac:dyDescent="0.35">
      <c r="A4" s="15" t="s">
        <v>18</v>
      </c>
      <c r="B4" s="74">
        <v>73767676</v>
      </c>
      <c r="C4" s="74"/>
      <c r="D4" s="16"/>
      <c r="E4" s="16"/>
      <c r="F4" s="16"/>
      <c r="G4" s="12"/>
      <c r="H4" s="12"/>
      <c r="I4" s="12"/>
    </row>
    <row r="5" spans="1:9" ht="24" customHeight="1" x14ac:dyDescent="0.2">
      <c r="A5" s="80" t="s">
        <v>42</v>
      </c>
      <c r="B5" s="80"/>
      <c r="C5" s="80"/>
      <c r="D5" s="80"/>
      <c r="E5" s="80"/>
      <c r="F5" s="80"/>
      <c r="G5" s="80"/>
      <c r="H5" s="80"/>
      <c r="I5" s="80"/>
    </row>
    <row r="6" spans="1:9" ht="6.75" customHeigh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9.5" customHeight="1" x14ac:dyDescent="0.3">
      <c r="A7" s="75" t="s">
        <v>26</v>
      </c>
      <c r="B7" s="75"/>
      <c r="C7" s="75"/>
      <c r="D7" s="75"/>
      <c r="E7" s="76"/>
      <c r="F7" s="77"/>
      <c r="G7" s="78"/>
      <c r="H7" s="78"/>
      <c r="I7" s="79"/>
    </row>
    <row r="8" spans="1:9" ht="27" customHeight="1" x14ac:dyDescent="0.2">
      <c r="A8" s="3" t="s">
        <v>5</v>
      </c>
      <c r="B8" s="3"/>
      <c r="C8" s="3"/>
      <c r="D8" s="3"/>
      <c r="E8" s="1"/>
      <c r="F8" s="1"/>
    </row>
    <row r="9" spans="1:9" s="4" customFormat="1" ht="18" customHeight="1" x14ac:dyDescent="0.3">
      <c r="A9" s="61" t="s">
        <v>6</v>
      </c>
      <c r="B9" s="62"/>
      <c r="C9" s="63"/>
      <c r="D9" s="51"/>
      <c r="E9" s="52"/>
      <c r="F9" s="53"/>
      <c r="G9" s="81" t="s">
        <v>36</v>
      </c>
      <c r="H9" s="82"/>
      <c r="I9" s="26"/>
    </row>
    <row r="10" spans="1:9" s="4" customFormat="1" ht="18" customHeight="1" x14ac:dyDescent="0.3">
      <c r="A10" s="61" t="s">
        <v>7</v>
      </c>
      <c r="B10" s="62"/>
      <c r="C10" s="63"/>
      <c r="D10" s="83"/>
      <c r="E10" s="84"/>
      <c r="F10" s="85"/>
      <c r="G10" s="81" t="s">
        <v>31</v>
      </c>
      <c r="H10" s="82"/>
      <c r="I10" s="26"/>
    </row>
    <row r="11" spans="1:9" s="4" customFormat="1" ht="18" customHeight="1" x14ac:dyDescent="0.3">
      <c r="A11" s="61" t="s">
        <v>29</v>
      </c>
      <c r="B11" s="62"/>
      <c r="C11" s="63"/>
      <c r="D11" s="51"/>
      <c r="E11" s="52"/>
      <c r="F11" s="53"/>
      <c r="G11" s="86" t="s">
        <v>32</v>
      </c>
      <c r="H11" s="87"/>
      <c r="I11" s="26"/>
    </row>
    <row r="12" spans="1:9" s="4" customFormat="1" ht="18" customHeight="1" x14ac:dyDescent="0.3">
      <c r="A12" s="61" t="s">
        <v>30</v>
      </c>
      <c r="B12" s="62"/>
      <c r="C12" s="63"/>
      <c r="D12" s="51"/>
      <c r="E12" s="52"/>
      <c r="F12" s="53"/>
      <c r="G12" s="81" t="s">
        <v>33</v>
      </c>
      <c r="H12" s="82"/>
      <c r="I12" s="26"/>
    </row>
    <row r="13" spans="1:9" s="4" customFormat="1" ht="18" customHeight="1" x14ac:dyDescent="0.3">
      <c r="A13" s="61" t="s">
        <v>8</v>
      </c>
      <c r="B13" s="62"/>
      <c r="C13" s="63"/>
      <c r="D13" s="51"/>
      <c r="E13" s="52"/>
      <c r="F13" s="52"/>
      <c r="G13" s="52"/>
      <c r="H13" s="52"/>
      <c r="I13" s="53"/>
    </row>
    <row r="14" spans="1:9" ht="15" customHeight="1" x14ac:dyDescent="0.2">
      <c r="A14" s="21" t="s">
        <v>12</v>
      </c>
      <c r="B14" s="93">
        <v>37</v>
      </c>
      <c r="C14" s="94"/>
      <c r="D14" s="41" t="s">
        <v>11</v>
      </c>
      <c r="E14" s="42"/>
      <c r="F14" s="43"/>
      <c r="G14" s="88"/>
      <c r="H14" s="89"/>
      <c r="I14" s="90"/>
    </row>
    <row r="15" spans="1:9" ht="15" customHeight="1" x14ac:dyDescent="0.2">
      <c r="A15" s="21" t="s">
        <v>10</v>
      </c>
      <c r="B15" s="95">
        <v>37</v>
      </c>
      <c r="C15" s="96"/>
      <c r="D15" s="41" t="s">
        <v>14</v>
      </c>
      <c r="E15" s="42"/>
      <c r="F15" s="43"/>
      <c r="G15" s="27" t="s">
        <v>43</v>
      </c>
      <c r="H15" s="44">
        <v>1.5981590000000001</v>
      </c>
      <c r="I15" s="45"/>
    </row>
    <row r="16" spans="1:9" ht="21.75" customHeight="1" x14ac:dyDescent="0.2">
      <c r="A16" s="92" t="s">
        <v>19</v>
      </c>
      <c r="B16" s="92"/>
      <c r="C16" s="92"/>
      <c r="D16" s="92"/>
      <c r="E16" s="92"/>
      <c r="F16" s="92"/>
      <c r="G16" s="92"/>
      <c r="H16" s="92"/>
      <c r="I16" s="92"/>
    </row>
    <row r="17" spans="1:9" ht="16.5" customHeight="1" x14ac:dyDescent="0.2">
      <c r="A17" s="13"/>
      <c r="B17" s="97" t="s">
        <v>16</v>
      </c>
      <c r="C17" s="98"/>
      <c r="D17" s="98"/>
      <c r="E17" s="99"/>
      <c r="F17" s="54" t="s">
        <v>0</v>
      </c>
      <c r="G17" s="18" t="s">
        <v>15</v>
      </c>
      <c r="H17" s="28" t="s">
        <v>13</v>
      </c>
      <c r="I17" s="29">
        <f>H15</f>
        <v>1.5981590000000001</v>
      </c>
    </row>
    <row r="18" spans="1:9" ht="16.5" customHeight="1" x14ac:dyDescent="0.2">
      <c r="A18" s="13"/>
      <c r="B18" s="100"/>
      <c r="C18" s="101"/>
      <c r="D18" s="101"/>
      <c r="E18" s="102"/>
      <c r="F18" s="55"/>
      <c r="G18" s="19">
        <v>36616</v>
      </c>
      <c r="H18" s="47"/>
      <c r="I18" s="48"/>
    </row>
    <row r="19" spans="1:9" s="4" customFormat="1" ht="16.5" customHeight="1" x14ac:dyDescent="0.3">
      <c r="A19" s="20" t="s">
        <v>1</v>
      </c>
      <c r="B19" s="58"/>
      <c r="C19" s="59"/>
      <c r="D19" s="59"/>
      <c r="E19" s="60"/>
      <c r="F19" s="5">
        <v>11</v>
      </c>
      <c r="G19" s="6"/>
      <c r="H19" s="46">
        <f t="shared" ref="H19:H27" si="0">(G19*$I$31)*$B$14/$B$15</f>
        <v>0</v>
      </c>
      <c r="I19" s="46"/>
    </row>
    <row r="20" spans="1:9" s="4" customFormat="1" ht="16.5" customHeight="1" x14ac:dyDescent="0.3">
      <c r="A20" s="20" t="s">
        <v>15</v>
      </c>
      <c r="B20" s="51" t="s">
        <v>17</v>
      </c>
      <c r="C20" s="52"/>
      <c r="D20" s="52"/>
      <c r="E20" s="53"/>
      <c r="F20" s="5"/>
      <c r="G20" s="6"/>
      <c r="H20" s="46">
        <f t="shared" si="0"/>
        <v>0</v>
      </c>
      <c r="I20" s="46"/>
    </row>
    <row r="21" spans="1:9" s="4" customFormat="1" ht="16.5" customHeight="1" x14ac:dyDescent="0.3">
      <c r="A21" s="20" t="s">
        <v>2</v>
      </c>
      <c r="B21" s="51"/>
      <c r="C21" s="52"/>
      <c r="D21" s="52"/>
      <c r="E21" s="53"/>
      <c r="F21" s="7"/>
      <c r="G21" s="8"/>
      <c r="H21" s="46">
        <f t="shared" si="0"/>
        <v>0</v>
      </c>
      <c r="I21" s="46"/>
    </row>
    <row r="22" spans="1:9" s="4" customFormat="1" ht="16.5" customHeight="1" x14ac:dyDescent="0.3">
      <c r="A22" s="20" t="s">
        <v>2</v>
      </c>
      <c r="B22" s="51"/>
      <c r="C22" s="52"/>
      <c r="D22" s="52"/>
      <c r="E22" s="53"/>
      <c r="F22" s="7"/>
      <c r="G22" s="8"/>
      <c r="H22" s="46">
        <f t="shared" si="0"/>
        <v>0</v>
      </c>
      <c r="I22" s="46"/>
    </row>
    <row r="23" spans="1:9" s="4" customFormat="1" ht="16.5" customHeight="1" x14ac:dyDescent="0.3">
      <c r="A23" s="20" t="s">
        <v>2</v>
      </c>
      <c r="B23" s="51"/>
      <c r="C23" s="52"/>
      <c r="D23" s="52"/>
      <c r="E23" s="53"/>
      <c r="F23" s="7"/>
      <c r="G23" s="8"/>
      <c r="H23" s="46">
        <f t="shared" si="0"/>
        <v>0</v>
      </c>
      <c r="I23" s="46"/>
    </row>
    <row r="24" spans="1:9" s="4" customFormat="1" ht="16.5" customHeight="1" x14ac:dyDescent="0.3">
      <c r="A24" s="20" t="s">
        <v>3</v>
      </c>
      <c r="B24" s="51"/>
      <c r="C24" s="52"/>
      <c r="D24" s="52"/>
      <c r="E24" s="53"/>
      <c r="F24" s="7"/>
      <c r="G24" s="8"/>
      <c r="H24" s="46">
        <f t="shared" si="0"/>
        <v>0</v>
      </c>
      <c r="I24" s="46"/>
    </row>
    <row r="25" spans="1:9" s="4" customFormat="1" ht="16.5" customHeight="1" x14ac:dyDescent="0.3">
      <c r="A25" s="20" t="s">
        <v>3</v>
      </c>
      <c r="B25" s="51"/>
      <c r="C25" s="52"/>
      <c r="D25" s="52"/>
      <c r="E25" s="53"/>
      <c r="F25" s="7"/>
      <c r="G25" s="8"/>
      <c r="H25" s="46">
        <f t="shared" si="0"/>
        <v>0</v>
      </c>
      <c r="I25" s="46"/>
    </row>
    <row r="26" spans="1:9" s="4" customFormat="1" ht="16.5" customHeight="1" x14ac:dyDescent="0.3">
      <c r="A26" s="20" t="s">
        <v>3</v>
      </c>
      <c r="B26" s="51"/>
      <c r="C26" s="52"/>
      <c r="D26" s="52"/>
      <c r="E26" s="53"/>
      <c r="F26" s="7"/>
      <c r="G26" s="8"/>
      <c r="H26" s="46">
        <f t="shared" si="0"/>
        <v>0</v>
      </c>
      <c r="I26" s="46"/>
    </row>
    <row r="27" spans="1:9" s="4" customFormat="1" ht="16.5" customHeight="1" x14ac:dyDescent="0.3">
      <c r="A27" s="20" t="s">
        <v>4</v>
      </c>
      <c r="B27" s="51"/>
      <c r="C27" s="52"/>
      <c r="D27" s="52"/>
      <c r="E27" s="53"/>
      <c r="F27" s="7"/>
      <c r="G27" s="8"/>
      <c r="H27" s="46">
        <f t="shared" si="0"/>
        <v>0</v>
      </c>
      <c r="I27" s="46"/>
    </row>
    <row r="28" spans="1:9" s="4" customFormat="1" ht="16.5" customHeight="1" thickBot="1" x14ac:dyDescent="0.35">
      <c r="A28" s="20" t="s">
        <v>9</v>
      </c>
      <c r="B28" s="51"/>
      <c r="C28" s="52"/>
      <c r="D28" s="52"/>
      <c r="E28" s="53"/>
      <c r="F28" s="7">
        <f>SUM(F19:F27)</f>
        <v>11</v>
      </c>
      <c r="G28" s="8"/>
      <c r="H28" s="69">
        <f>VLOOKUP(F28,'løn 010425'!$A$1:$B$57,2)*$B$14/$B$15</f>
        <v>280269</v>
      </c>
      <c r="I28" s="70"/>
    </row>
    <row r="29" spans="1:9" s="4" customFormat="1" ht="16.5" customHeight="1" thickBot="1" x14ac:dyDescent="0.35">
      <c r="E29" s="56" t="s">
        <v>34</v>
      </c>
      <c r="F29" s="56"/>
      <c r="G29" s="57"/>
      <c r="H29" s="49">
        <f>SUM(H19:I28)</f>
        <v>280269</v>
      </c>
      <c r="I29" s="50"/>
    </row>
    <row r="30" spans="1:9" ht="22.5" customHeight="1" x14ac:dyDescent="0.2">
      <c r="A30" s="92" t="s">
        <v>20</v>
      </c>
      <c r="B30" s="92"/>
      <c r="C30" s="92"/>
      <c r="D30" s="92"/>
      <c r="E30" s="92"/>
      <c r="F30" s="92"/>
      <c r="G30" s="92"/>
      <c r="H30" s="92"/>
      <c r="I30" s="92"/>
    </row>
    <row r="31" spans="1:9" ht="16.5" customHeight="1" x14ac:dyDescent="0.2">
      <c r="A31" s="13"/>
      <c r="B31" s="97" t="s">
        <v>16</v>
      </c>
      <c r="C31" s="98"/>
      <c r="D31" s="98"/>
      <c r="E31" s="99"/>
      <c r="F31" s="54" t="s">
        <v>0</v>
      </c>
      <c r="G31" s="18" t="s">
        <v>15</v>
      </c>
      <c r="H31" s="28" t="s">
        <v>13</v>
      </c>
      <c r="I31" s="29">
        <f>H15</f>
        <v>1.5981590000000001</v>
      </c>
    </row>
    <row r="32" spans="1:9" x14ac:dyDescent="0.2">
      <c r="A32" s="13"/>
      <c r="B32" s="100"/>
      <c r="C32" s="101"/>
      <c r="D32" s="101"/>
      <c r="E32" s="102"/>
      <c r="F32" s="55"/>
      <c r="G32" s="19">
        <v>36616</v>
      </c>
      <c r="H32" s="47"/>
      <c r="I32" s="48"/>
    </row>
    <row r="33" spans="1:9" s="4" customFormat="1" ht="16.5" customHeight="1" x14ac:dyDescent="0.3">
      <c r="A33" s="20" t="s">
        <v>1</v>
      </c>
      <c r="B33" s="58"/>
      <c r="C33" s="59"/>
      <c r="D33" s="59"/>
      <c r="E33" s="60"/>
      <c r="F33" s="5">
        <f>F19</f>
        <v>11</v>
      </c>
      <c r="G33" s="6"/>
      <c r="H33" s="91">
        <f t="shared" ref="H33:H43" si="1">(G33*$I$31)*$B$14/$B$15</f>
        <v>0</v>
      </c>
      <c r="I33" s="91"/>
    </row>
    <row r="34" spans="1:9" s="4" customFormat="1" ht="16.5" customHeight="1" x14ac:dyDescent="0.3">
      <c r="A34" s="20" t="s">
        <v>15</v>
      </c>
      <c r="B34" s="51" t="s">
        <v>17</v>
      </c>
      <c r="C34" s="52"/>
      <c r="D34" s="52"/>
      <c r="E34" s="53"/>
      <c r="F34" s="5"/>
      <c r="G34" s="24"/>
      <c r="H34" s="66">
        <f t="shared" si="1"/>
        <v>0</v>
      </c>
      <c r="I34" s="67"/>
    </row>
    <row r="35" spans="1:9" s="4" customFormat="1" ht="16.5" customHeight="1" x14ac:dyDescent="0.3">
      <c r="A35" s="20" t="s">
        <v>2</v>
      </c>
      <c r="B35" s="51"/>
      <c r="C35" s="52"/>
      <c r="D35" s="52"/>
      <c r="E35" s="53"/>
      <c r="F35" s="5"/>
      <c r="G35" s="25"/>
      <c r="H35" s="66">
        <f t="shared" si="1"/>
        <v>0</v>
      </c>
      <c r="I35" s="67"/>
    </row>
    <row r="36" spans="1:9" s="4" customFormat="1" ht="16.5" customHeight="1" x14ac:dyDescent="0.3">
      <c r="A36" s="20" t="s">
        <v>2</v>
      </c>
      <c r="B36" s="51"/>
      <c r="C36" s="52"/>
      <c r="D36" s="52"/>
      <c r="E36" s="53"/>
      <c r="F36" s="5"/>
      <c r="G36" s="25"/>
      <c r="H36" s="66">
        <f t="shared" si="1"/>
        <v>0</v>
      </c>
      <c r="I36" s="67"/>
    </row>
    <row r="37" spans="1:9" s="4" customFormat="1" ht="16.5" customHeight="1" x14ac:dyDescent="0.3">
      <c r="A37" s="20" t="s">
        <v>2</v>
      </c>
      <c r="B37" s="51"/>
      <c r="C37" s="52"/>
      <c r="D37" s="52"/>
      <c r="E37" s="53"/>
      <c r="F37" s="5"/>
      <c r="G37" s="25"/>
      <c r="H37" s="66">
        <f t="shared" si="1"/>
        <v>0</v>
      </c>
      <c r="I37" s="67"/>
    </row>
    <row r="38" spans="1:9" s="4" customFormat="1" ht="16.5" customHeight="1" x14ac:dyDescent="0.3">
      <c r="A38" s="20" t="s">
        <v>2</v>
      </c>
      <c r="B38" s="51"/>
      <c r="C38" s="52"/>
      <c r="D38" s="52"/>
      <c r="E38" s="53"/>
      <c r="F38" s="7"/>
      <c r="G38" s="25"/>
      <c r="H38" s="66">
        <f t="shared" si="1"/>
        <v>0</v>
      </c>
      <c r="I38" s="67"/>
    </row>
    <row r="39" spans="1:9" s="4" customFormat="1" ht="16.5" customHeight="1" x14ac:dyDescent="0.3">
      <c r="A39" s="20" t="s">
        <v>3</v>
      </c>
      <c r="B39" s="51"/>
      <c r="C39" s="52"/>
      <c r="D39" s="52"/>
      <c r="E39" s="53"/>
      <c r="F39" s="7"/>
      <c r="G39" s="25"/>
      <c r="H39" s="66">
        <f t="shared" si="1"/>
        <v>0</v>
      </c>
      <c r="I39" s="67"/>
    </row>
    <row r="40" spans="1:9" s="4" customFormat="1" ht="16.5" customHeight="1" x14ac:dyDescent="0.3">
      <c r="A40" s="20" t="s">
        <v>3</v>
      </c>
      <c r="B40" s="51"/>
      <c r="C40" s="52"/>
      <c r="D40" s="52"/>
      <c r="E40" s="53"/>
      <c r="F40" s="7"/>
      <c r="G40" s="25"/>
      <c r="H40" s="66">
        <f t="shared" si="1"/>
        <v>0</v>
      </c>
      <c r="I40" s="67"/>
    </row>
    <row r="41" spans="1:9" s="4" customFormat="1" ht="16.5" customHeight="1" x14ac:dyDescent="0.3">
      <c r="A41" s="20" t="s">
        <v>3</v>
      </c>
      <c r="B41" s="51"/>
      <c r="C41" s="52"/>
      <c r="D41" s="52"/>
      <c r="E41" s="53"/>
      <c r="F41" s="7"/>
      <c r="G41" s="25"/>
      <c r="H41" s="66">
        <f t="shared" si="1"/>
        <v>0</v>
      </c>
      <c r="I41" s="67"/>
    </row>
    <row r="42" spans="1:9" s="4" customFormat="1" ht="16.5" customHeight="1" x14ac:dyDescent="0.3">
      <c r="A42" s="20" t="s">
        <v>3</v>
      </c>
      <c r="B42" s="51"/>
      <c r="C42" s="52"/>
      <c r="D42" s="52"/>
      <c r="E42" s="53"/>
      <c r="F42" s="7"/>
      <c r="G42" s="25"/>
      <c r="H42" s="66">
        <f t="shared" si="1"/>
        <v>0</v>
      </c>
      <c r="I42" s="67"/>
    </row>
    <row r="43" spans="1:9" s="4" customFormat="1" ht="16.5" customHeight="1" x14ac:dyDescent="0.3">
      <c r="A43" s="20" t="s">
        <v>4</v>
      </c>
      <c r="B43" s="51"/>
      <c r="C43" s="52"/>
      <c r="D43" s="52"/>
      <c r="E43" s="53"/>
      <c r="F43" s="7"/>
      <c r="G43" s="25"/>
      <c r="H43" s="66">
        <f t="shared" si="1"/>
        <v>0</v>
      </c>
      <c r="I43" s="67"/>
    </row>
    <row r="44" spans="1:9" s="4" customFormat="1" ht="16.5" customHeight="1" thickBot="1" x14ac:dyDescent="0.35">
      <c r="A44" s="20" t="s">
        <v>9</v>
      </c>
      <c r="B44" s="51"/>
      <c r="C44" s="52"/>
      <c r="D44" s="52"/>
      <c r="E44" s="53"/>
      <c r="F44" s="7">
        <f>SUM(F33:F43)</f>
        <v>11</v>
      </c>
      <c r="G44" s="25"/>
      <c r="H44" s="69">
        <f>VLOOKUP(F44,'løn 010425'!$A$1:$B$57,2)*$B$14/$B$15</f>
        <v>280269</v>
      </c>
      <c r="I44" s="70"/>
    </row>
    <row r="45" spans="1:9" s="4" customFormat="1" ht="16.5" customHeight="1" thickBot="1" x14ac:dyDescent="0.35">
      <c r="A45" s="68" t="s">
        <v>27</v>
      </c>
      <c r="B45" s="68"/>
      <c r="C45" s="68"/>
      <c r="D45" s="68"/>
      <c r="E45" s="56" t="s">
        <v>38</v>
      </c>
      <c r="F45" s="56"/>
      <c r="G45" s="57"/>
      <c r="H45" s="49">
        <f>SUM(H33:I44)</f>
        <v>280269</v>
      </c>
      <c r="I45" s="50"/>
    </row>
    <row r="46" spans="1:9" s="4" customFormat="1" ht="16.5" customHeight="1" thickBot="1" x14ac:dyDescent="0.35">
      <c r="A46" s="68"/>
      <c r="B46" s="68"/>
      <c r="C46" s="68"/>
      <c r="D46" s="68"/>
      <c r="E46" s="31" t="s">
        <v>39</v>
      </c>
      <c r="F46" s="31"/>
      <c r="G46" s="103"/>
      <c r="H46" s="49">
        <f>SUM(H45-H29)</f>
        <v>0</v>
      </c>
      <c r="I46" s="50"/>
    </row>
    <row r="47" spans="1:9" s="4" customFormat="1" ht="16.5" customHeight="1" thickBot="1" x14ac:dyDescent="0.35">
      <c r="A47" s="22"/>
      <c r="B47" s="9"/>
      <c r="E47" s="31" t="s">
        <v>40</v>
      </c>
      <c r="F47" s="31"/>
      <c r="G47" s="103"/>
      <c r="H47" s="49">
        <f>H45/12</f>
        <v>23355.75</v>
      </c>
      <c r="I47" s="50"/>
    </row>
    <row r="48" spans="1:9" s="4" customFormat="1" ht="16.5" customHeight="1" x14ac:dyDescent="0.3">
      <c r="A48" s="22"/>
      <c r="B48" s="9"/>
      <c r="E48" s="31" t="s">
        <v>41</v>
      </c>
      <c r="F48" s="31"/>
      <c r="G48" s="31"/>
      <c r="H48" s="30">
        <f>H45/B14*B15/1924</f>
        <v>145.66995841995842</v>
      </c>
      <c r="I48" s="30"/>
    </row>
    <row r="49" spans="1:9" s="4" customFormat="1" ht="16.5" customHeight="1" x14ac:dyDescent="0.3">
      <c r="A49" s="17" t="s">
        <v>25</v>
      </c>
      <c r="B49" s="17"/>
      <c r="H49" s="10"/>
      <c r="I49" s="10"/>
    </row>
    <row r="50" spans="1:9" s="4" customFormat="1" ht="16.5" customHeight="1" x14ac:dyDescent="0.3">
      <c r="A50" s="36" t="s">
        <v>37</v>
      </c>
      <c r="B50" s="36"/>
      <c r="C50" s="36"/>
      <c r="D50" s="36"/>
      <c r="E50" s="36"/>
      <c r="F50" s="36"/>
      <c r="G50" s="36"/>
      <c r="H50" s="36"/>
      <c r="I50" s="36"/>
    </row>
    <row r="51" spans="1:9" s="4" customFormat="1" ht="16.5" customHeight="1" x14ac:dyDescent="0.3">
      <c r="A51" s="36"/>
      <c r="B51" s="36"/>
      <c r="C51" s="36"/>
      <c r="D51" s="36"/>
      <c r="E51" s="36"/>
      <c r="F51" s="36"/>
      <c r="G51" s="36"/>
      <c r="H51" s="36"/>
      <c r="I51" s="36"/>
    </row>
    <row r="52" spans="1:9" s="4" customFormat="1" ht="16.5" customHeight="1" x14ac:dyDescent="0.3">
      <c r="A52" s="23" t="s">
        <v>28</v>
      </c>
      <c r="B52" s="14"/>
      <c r="C52" s="14"/>
      <c r="D52" s="14"/>
      <c r="E52" s="14"/>
      <c r="F52" s="14"/>
      <c r="G52" s="14"/>
      <c r="H52" s="14"/>
      <c r="I52" s="14"/>
    </row>
    <row r="53" spans="1:9" s="4" customFormat="1" ht="16.5" customHeight="1" x14ac:dyDescent="0.3">
      <c r="A53" s="32"/>
      <c r="B53" s="33"/>
      <c r="C53" s="33"/>
      <c r="D53" s="33"/>
      <c r="E53" s="33"/>
      <c r="F53" s="33"/>
      <c r="G53" s="33"/>
      <c r="H53" s="33"/>
      <c r="I53" s="34"/>
    </row>
    <row r="54" spans="1:9" s="4" customFormat="1" ht="16.5" customHeight="1" x14ac:dyDescent="0.3">
      <c r="A54" s="35"/>
      <c r="B54" s="36"/>
      <c r="C54" s="36"/>
      <c r="D54" s="36"/>
      <c r="E54" s="36"/>
      <c r="F54" s="36"/>
      <c r="G54" s="36"/>
      <c r="H54" s="36"/>
      <c r="I54" s="37"/>
    </row>
    <row r="55" spans="1:9" s="4" customFormat="1" ht="16.5" customHeight="1" x14ac:dyDescent="0.3">
      <c r="A55" s="35"/>
      <c r="B55" s="36"/>
      <c r="C55" s="36"/>
      <c r="D55" s="36"/>
      <c r="E55" s="36"/>
      <c r="F55" s="36"/>
      <c r="G55" s="36"/>
      <c r="H55" s="36"/>
      <c r="I55" s="37"/>
    </row>
    <row r="56" spans="1:9" s="4" customFormat="1" ht="16.5" customHeight="1" x14ac:dyDescent="0.3">
      <c r="A56" s="35"/>
      <c r="B56" s="36"/>
      <c r="C56" s="36"/>
      <c r="D56" s="36"/>
      <c r="E56" s="36"/>
      <c r="F56" s="36"/>
      <c r="G56" s="36"/>
      <c r="H56" s="36"/>
      <c r="I56" s="37"/>
    </row>
    <row r="57" spans="1:9" s="4" customFormat="1" ht="16.5" customHeight="1" x14ac:dyDescent="0.3">
      <c r="A57" s="38"/>
      <c r="B57" s="39"/>
      <c r="C57" s="39"/>
      <c r="D57" s="39"/>
      <c r="E57" s="39"/>
      <c r="F57" s="39"/>
      <c r="G57" s="39"/>
      <c r="H57" s="39"/>
      <c r="I57" s="40"/>
    </row>
    <row r="58" spans="1:9" s="4" customFormat="1" ht="16.5" customHeight="1" x14ac:dyDescent="0.3">
      <c r="H58" s="10"/>
      <c r="I58" s="10"/>
    </row>
    <row r="59" spans="1:9" s="4" customFormat="1" ht="16.5" customHeight="1" x14ac:dyDescent="0.3">
      <c r="H59" s="10"/>
      <c r="I59" s="10"/>
    </row>
    <row r="60" spans="1:9" s="4" customFormat="1" ht="16.5" customHeight="1" x14ac:dyDescent="0.3">
      <c r="H60" s="10"/>
      <c r="I60" s="10"/>
    </row>
    <row r="61" spans="1:9" ht="15" customHeight="1" x14ac:dyDescent="0.2">
      <c r="G61" s="64"/>
      <c r="H61" s="64"/>
      <c r="I61" s="64"/>
    </row>
    <row r="62" spans="1:9" ht="15" customHeight="1" x14ac:dyDescent="0.2">
      <c r="A62" s="65" t="s">
        <v>21</v>
      </c>
      <c r="B62" s="65"/>
      <c r="C62" s="65"/>
      <c r="D62" s="65"/>
      <c r="E62" s="65"/>
      <c r="F62" s="65" t="s">
        <v>22</v>
      </c>
      <c r="G62" s="65"/>
      <c r="H62" s="65"/>
      <c r="I62" s="65"/>
    </row>
    <row r="63" spans="1:9" ht="18.899999999999999" customHeight="1" x14ac:dyDescent="0.2"/>
    <row r="64" spans="1:9" ht="18.899999999999999" customHeight="1" x14ac:dyDescent="0.2"/>
    <row r="65" ht="18.899999999999999" customHeight="1" x14ac:dyDescent="0.2"/>
    <row r="66" ht="11.1" customHeight="1" x14ac:dyDescent="0.2"/>
    <row r="67" ht="11.1" customHeight="1" x14ac:dyDescent="0.2"/>
    <row r="68" ht="11.1" customHeight="1" x14ac:dyDescent="0.2"/>
    <row r="69" ht="11.1" customHeight="1" x14ac:dyDescent="0.2"/>
    <row r="70" ht="21.9" customHeight="1" x14ac:dyDescent="0.2"/>
    <row r="71" ht="11.1" customHeight="1" x14ac:dyDescent="0.2"/>
    <row r="72" ht="11.1" customHeight="1" x14ac:dyDescent="0.2"/>
    <row r="73" ht="21.9" customHeight="1" x14ac:dyDescent="0.2"/>
    <row r="74" ht="11.1" customHeight="1" x14ac:dyDescent="0.2"/>
  </sheetData>
  <mergeCells count="95">
    <mergeCell ref="A50:I51"/>
    <mergeCell ref="E45:G45"/>
    <mergeCell ref="E46:G46"/>
    <mergeCell ref="B24:E24"/>
    <mergeCell ref="B26:E26"/>
    <mergeCell ref="A30:I30"/>
    <mergeCell ref="B28:E28"/>
    <mergeCell ref="H28:I28"/>
    <mergeCell ref="F31:F32"/>
    <mergeCell ref="B42:E42"/>
    <mergeCell ref="B34:E34"/>
    <mergeCell ref="H37:I37"/>
    <mergeCell ref="H36:I36"/>
    <mergeCell ref="E47:G47"/>
    <mergeCell ref="H34:I34"/>
    <mergeCell ref="H35:I35"/>
    <mergeCell ref="H41:I41"/>
    <mergeCell ref="G14:I14"/>
    <mergeCell ref="H33:I33"/>
    <mergeCell ref="A16:I16"/>
    <mergeCell ref="B14:C14"/>
    <mergeCell ref="B15:C15"/>
    <mergeCell ref="B17:E18"/>
    <mergeCell ref="B19:E19"/>
    <mergeCell ref="H19:I19"/>
    <mergeCell ref="B36:E36"/>
    <mergeCell ref="B31:E32"/>
    <mergeCell ref="B25:E25"/>
    <mergeCell ref="B23:E23"/>
    <mergeCell ref="B20:E20"/>
    <mergeCell ref="H38:I38"/>
    <mergeCell ref="B35:E35"/>
    <mergeCell ref="A9:C9"/>
    <mergeCell ref="A10:C10"/>
    <mergeCell ref="G9:H9"/>
    <mergeCell ref="G10:H10"/>
    <mergeCell ref="G12:H12"/>
    <mergeCell ref="D9:F9"/>
    <mergeCell ref="D10:F10"/>
    <mergeCell ref="D12:F12"/>
    <mergeCell ref="A12:C12"/>
    <mergeCell ref="A11:C11"/>
    <mergeCell ref="D11:F11"/>
    <mergeCell ref="G11:H11"/>
    <mergeCell ref="A1:F1"/>
    <mergeCell ref="A2:F2"/>
    <mergeCell ref="A3:F3"/>
    <mergeCell ref="B4:C4"/>
    <mergeCell ref="A7:E7"/>
    <mergeCell ref="F7:I7"/>
    <mergeCell ref="A5:I5"/>
    <mergeCell ref="G61:I61"/>
    <mergeCell ref="A62:E62"/>
    <mergeCell ref="F62:I62"/>
    <mergeCell ref="H39:I39"/>
    <mergeCell ref="H40:I40"/>
    <mergeCell ref="A45:D46"/>
    <mergeCell ref="H46:I46"/>
    <mergeCell ref="H47:I47"/>
    <mergeCell ref="H42:I42"/>
    <mergeCell ref="H43:I43"/>
    <mergeCell ref="H44:I44"/>
    <mergeCell ref="B43:E43"/>
    <mergeCell ref="H45:I45"/>
    <mergeCell ref="B44:E44"/>
    <mergeCell ref="B41:E41"/>
    <mergeCell ref="B39:E39"/>
    <mergeCell ref="D13:I13"/>
    <mergeCell ref="B33:E33"/>
    <mergeCell ref="H26:I26"/>
    <mergeCell ref="B27:E27"/>
    <mergeCell ref="H27:I27"/>
    <mergeCell ref="H20:I20"/>
    <mergeCell ref="B21:E21"/>
    <mergeCell ref="H21:I21"/>
    <mergeCell ref="B22:E22"/>
    <mergeCell ref="H22:I22"/>
    <mergeCell ref="A13:C13"/>
    <mergeCell ref="D14:F14"/>
    <mergeCell ref="H48:I48"/>
    <mergeCell ref="E48:G48"/>
    <mergeCell ref="A53:I57"/>
    <mergeCell ref="D15:F15"/>
    <mergeCell ref="H15:I15"/>
    <mergeCell ref="H25:I25"/>
    <mergeCell ref="H23:I23"/>
    <mergeCell ref="H32:I32"/>
    <mergeCell ref="H29:I29"/>
    <mergeCell ref="H24:I24"/>
    <mergeCell ref="B37:E37"/>
    <mergeCell ref="B38:E38"/>
    <mergeCell ref="B40:E40"/>
    <mergeCell ref="H18:I18"/>
    <mergeCell ref="F17:F18"/>
    <mergeCell ref="E29:G29"/>
  </mergeCells>
  <phoneticPr fontId="0" type="noConversion"/>
  <pageMargins left="0.98425196850393704" right="0.23622047244094491" top="0.31496062992125984" bottom="0.15748031496062992" header="0.23622047244094491" footer="0.23622047244094491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"/>
  <sheetViews>
    <sheetView workbookViewId="0"/>
  </sheetViews>
  <sheetFormatPr defaultColWidth="9" defaultRowHeight="15" x14ac:dyDescent="0.25"/>
  <cols>
    <col min="1" max="1" width="9" style="114"/>
    <col min="2" max="2" width="11.19921875" style="115" customWidth="1"/>
    <col min="3" max="4" width="9" style="110"/>
    <col min="5" max="5" width="12.69921875" style="110" customWidth="1"/>
    <col min="6" max="16384" width="9" style="110"/>
  </cols>
  <sheetData>
    <row r="1" spans="1:15" ht="15.6" thickBot="1" x14ac:dyDescent="0.3">
      <c r="A1" s="111">
        <v>0</v>
      </c>
      <c r="B1" s="108">
        <v>0</v>
      </c>
    </row>
    <row r="2" spans="1:15" x14ac:dyDescent="0.25">
      <c r="A2" s="111">
        <v>1</v>
      </c>
      <c r="B2" s="104">
        <v>235239</v>
      </c>
      <c r="I2" s="109"/>
      <c r="J2" s="107"/>
      <c r="K2" s="107"/>
      <c r="L2" s="107"/>
      <c r="M2" s="107"/>
      <c r="N2" s="107"/>
      <c r="O2" s="109"/>
    </row>
    <row r="3" spans="1:15" x14ac:dyDescent="0.25">
      <c r="A3" s="111">
        <v>2</v>
      </c>
      <c r="B3" s="106">
        <v>238853</v>
      </c>
      <c r="I3" s="109"/>
      <c r="J3" s="107"/>
      <c r="K3" s="107"/>
      <c r="L3" s="107"/>
      <c r="M3" s="107"/>
      <c r="N3" s="107"/>
      <c r="O3" s="109"/>
    </row>
    <row r="4" spans="1:15" x14ac:dyDescent="0.25">
      <c r="A4" s="111">
        <v>3</v>
      </c>
      <c r="B4" s="106">
        <v>242564</v>
      </c>
      <c r="I4" s="109"/>
      <c r="J4" s="107"/>
      <c r="K4" s="107"/>
      <c r="L4" s="107"/>
      <c r="M4" s="107"/>
      <c r="N4" s="107"/>
      <c r="O4" s="109"/>
    </row>
    <row r="5" spans="1:15" x14ac:dyDescent="0.25">
      <c r="A5" s="111">
        <v>4</v>
      </c>
      <c r="B5" s="106">
        <v>246377</v>
      </c>
      <c r="I5" s="109"/>
      <c r="J5" s="107"/>
      <c r="K5" s="107"/>
      <c r="L5" s="107"/>
      <c r="M5" s="107"/>
      <c r="N5" s="107"/>
      <c r="O5" s="109"/>
    </row>
    <row r="6" spans="1:15" x14ac:dyDescent="0.25">
      <c r="A6" s="111">
        <v>5</v>
      </c>
      <c r="B6" s="105">
        <v>250294</v>
      </c>
      <c r="E6" s="112"/>
      <c r="I6" s="109"/>
      <c r="J6" s="107"/>
      <c r="K6" s="107"/>
      <c r="L6" s="107"/>
      <c r="M6" s="107"/>
      <c r="N6" s="107"/>
      <c r="O6" s="109"/>
    </row>
    <row r="7" spans="1:15" x14ac:dyDescent="0.25">
      <c r="A7" s="111">
        <v>6</v>
      </c>
      <c r="B7" s="106">
        <v>254323</v>
      </c>
      <c r="I7" s="109"/>
      <c r="J7" s="107"/>
      <c r="K7" s="107"/>
      <c r="L7" s="107"/>
      <c r="M7" s="107"/>
      <c r="N7" s="107"/>
      <c r="O7" s="109"/>
    </row>
    <row r="8" spans="1:15" x14ac:dyDescent="0.25">
      <c r="A8" s="111">
        <v>7</v>
      </c>
      <c r="B8" s="106">
        <v>258456</v>
      </c>
      <c r="I8" s="109"/>
      <c r="J8" s="107"/>
      <c r="K8" s="107"/>
      <c r="L8" s="107"/>
      <c r="M8" s="107"/>
      <c r="N8" s="107"/>
      <c r="O8" s="109"/>
    </row>
    <row r="9" spans="1:15" x14ac:dyDescent="0.25">
      <c r="A9" s="111">
        <v>8</v>
      </c>
      <c r="B9" s="106">
        <v>262860</v>
      </c>
      <c r="I9" s="109"/>
      <c r="J9" s="107"/>
      <c r="K9" s="107"/>
      <c r="L9" s="107"/>
      <c r="M9" s="107"/>
      <c r="N9" s="107"/>
      <c r="O9" s="109"/>
    </row>
    <row r="10" spans="1:15" x14ac:dyDescent="0.25">
      <c r="A10" s="111">
        <v>9</v>
      </c>
      <c r="B10" s="106">
        <v>271129</v>
      </c>
      <c r="I10" s="109"/>
      <c r="J10" s="107"/>
      <c r="K10" s="107"/>
      <c r="L10" s="107"/>
      <c r="M10" s="107"/>
      <c r="N10" s="107"/>
      <c r="O10" s="109"/>
    </row>
    <row r="11" spans="1:15" x14ac:dyDescent="0.25">
      <c r="A11" s="111">
        <v>10</v>
      </c>
      <c r="B11" s="105">
        <v>273044</v>
      </c>
      <c r="I11" s="109"/>
      <c r="J11" s="107"/>
      <c r="K11" s="107"/>
      <c r="L11" s="107"/>
      <c r="M11" s="107"/>
      <c r="N11" s="107"/>
      <c r="O11" s="109"/>
    </row>
    <row r="12" spans="1:15" x14ac:dyDescent="0.25">
      <c r="A12" s="111">
        <v>11</v>
      </c>
      <c r="B12" s="106">
        <v>280269</v>
      </c>
      <c r="I12" s="109"/>
      <c r="J12" s="107"/>
      <c r="K12" s="107"/>
      <c r="L12" s="107"/>
      <c r="M12" s="107"/>
      <c r="N12" s="107"/>
      <c r="O12" s="109"/>
    </row>
    <row r="13" spans="1:15" x14ac:dyDescent="0.25">
      <c r="A13" s="111">
        <v>12</v>
      </c>
      <c r="B13" s="106">
        <v>285008</v>
      </c>
      <c r="I13" s="109"/>
      <c r="J13" s="107"/>
      <c r="K13" s="107"/>
      <c r="L13" s="107"/>
      <c r="M13" s="107"/>
      <c r="N13" s="107"/>
      <c r="O13" s="109"/>
    </row>
    <row r="14" spans="1:15" x14ac:dyDescent="0.25">
      <c r="A14" s="111">
        <v>13</v>
      </c>
      <c r="B14" s="106">
        <v>289880</v>
      </c>
      <c r="I14" s="109"/>
      <c r="J14" s="107"/>
      <c r="K14" s="107"/>
      <c r="L14" s="107"/>
      <c r="M14" s="107"/>
      <c r="N14" s="107"/>
      <c r="O14" s="109"/>
    </row>
    <row r="15" spans="1:15" x14ac:dyDescent="0.25">
      <c r="A15" s="111">
        <v>14</v>
      </c>
      <c r="B15" s="106">
        <v>294888</v>
      </c>
      <c r="I15" s="109"/>
      <c r="J15" s="107"/>
      <c r="K15" s="107"/>
      <c r="L15" s="107"/>
      <c r="M15" s="107"/>
      <c r="N15" s="107"/>
      <c r="O15" s="109"/>
    </row>
    <row r="16" spans="1:15" x14ac:dyDescent="0.25">
      <c r="A16" s="111">
        <v>15</v>
      </c>
      <c r="B16" s="105">
        <v>297806</v>
      </c>
      <c r="I16" s="109"/>
      <c r="J16" s="107"/>
      <c r="K16" s="107"/>
      <c r="L16" s="107"/>
      <c r="M16" s="107"/>
      <c r="N16" s="107"/>
      <c r="O16" s="109"/>
    </row>
    <row r="17" spans="1:15" x14ac:dyDescent="0.25">
      <c r="A17" s="111">
        <v>16</v>
      </c>
      <c r="B17" s="106">
        <v>302867</v>
      </c>
      <c r="I17" s="109"/>
      <c r="J17" s="107"/>
      <c r="K17" s="107"/>
      <c r="L17" s="107"/>
      <c r="M17" s="107"/>
      <c r="N17" s="107"/>
      <c r="O17" s="109"/>
    </row>
    <row r="18" spans="1:15" x14ac:dyDescent="0.25">
      <c r="A18" s="111">
        <v>17</v>
      </c>
      <c r="B18" s="106">
        <v>307072</v>
      </c>
      <c r="I18" s="109"/>
      <c r="J18" s="107"/>
      <c r="K18" s="107"/>
      <c r="L18" s="107"/>
      <c r="M18" s="107"/>
      <c r="N18" s="107"/>
      <c r="O18" s="109"/>
    </row>
    <row r="19" spans="1:15" x14ac:dyDescent="0.25">
      <c r="A19" s="111">
        <v>18</v>
      </c>
      <c r="B19" s="106">
        <v>312680</v>
      </c>
      <c r="I19" s="109"/>
      <c r="J19" s="107"/>
      <c r="K19" s="107"/>
      <c r="L19" s="107"/>
      <c r="M19" s="107"/>
      <c r="N19" s="107"/>
      <c r="O19" s="109"/>
    </row>
    <row r="20" spans="1:15" x14ac:dyDescent="0.25">
      <c r="A20" s="111">
        <v>19</v>
      </c>
      <c r="B20" s="106">
        <v>316878</v>
      </c>
      <c r="I20" s="109"/>
      <c r="J20" s="107"/>
      <c r="K20" s="107"/>
      <c r="L20" s="107"/>
      <c r="M20" s="107"/>
      <c r="N20" s="107"/>
      <c r="O20" s="109"/>
    </row>
    <row r="21" spans="1:15" x14ac:dyDescent="0.25">
      <c r="A21" s="111">
        <v>20</v>
      </c>
      <c r="B21" s="105">
        <v>320626</v>
      </c>
      <c r="I21" s="109"/>
      <c r="J21" s="107"/>
      <c r="K21" s="107"/>
      <c r="L21" s="107"/>
      <c r="M21" s="107"/>
      <c r="N21" s="107"/>
      <c r="O21" s="109"/>
    </row>
    <row r="22" spans="1:15" x14ac:dyDescent="0.25">
      <c r="A22" s="111">
        <v>21</v>
      </c>
      <c r="B22" s="106">
        <v>325927</v>
      </c>
      <c r="I22" s="109"/>
      <c r="J22" s="107"/>
      <c r="K22" s="107"/>
      <c r="L22" s="107"/>
      <c r="M22" s="107"/>
      <c r="N22" s="107"/>
      <c r="O22" s="109"/>
    </row>
    <row r="23" spans="1:15" x14ac:dyDescent="0.25">
      <c r="A23" s="111">
        <v>22</v>
      </c>
      <c r="B23" s="106">
        <v>329799</v>
      </c>
      <c r="I23" s="109"/>
      <c r="J23" s="107"/>
      <c r="K23" s="107"/>
      <c r="L23" s="107"/>
      <c r="M23" s="107"/>
      <c r="N23" s="107"/>
      <c r="O23" s="109"/>
    </row>
    <row r="24" spans="1:15" x14ac:dyDescent="0.25">
      <c r="A24" s="111">
        <v>23</v>
      </c>
      <c r="B24" s="106">
        <v>335059</v>
      </c>
      <c r="I24" s="109"/>
      <c r="J24" s="107"/>
      <c r="K24" s="107"/>
      <c r="L24" s="107"/>
      <c r="M24" s="107"/>
      <c r="N24" s="107"/>
      <c r="O24" s="109"/>
    </row>
    <row r="25" spans="1:15" x14ac:dyDescent="0.25">
      <c r="A25" s="111">
        <v>24</v>
      </c>
      <c r="B25" s="106">
        <v>340486</v>
      </c>
      <c r="I25" s="109"/>
      <c r="J25" s="107"/>
      <c r="K25" s="107"/>
      <c r="L25" s="107"/>
      <c r="M25" s="107"/>
      <c r="N25" s="107"/>
      <c r="O25" s="109"/>
    </row>
    <row r="26" spans="1:15" x14ac:dyDescent="0.25">
      <c r="A26" s="111">
        <v>25</v>
      </c>
      <c r="B26" s="105">
        <v>346027</v>
      </c>
      <c r="I26" s="109"/>
      <c r="J26" s="107"/>
      <c r="K26" s="107"/>
      <c r="L26" s="107"/>
      <c r="M26" s="107"/>
      <c r="N26" s="107"/>
      <c r="O26" s="109"/>
    </row>
    <row r="27" spans="1:15" x14ac:dyDescent="0.25">
      <c r="A27" s="111">
        <v>26</v>
      </c>
      <c r="B27" s="106">
        <v>351696</v>
      </c>
      <c r="I27" s="109"/>
      <c r="J27" s="107"/>
      <c r="K27" s="107"/>
      <c r="L27" s="107"/>
      <c r="M27" s="107"/>
      <c r="N27" s="107"/>
      <c r="O27" s="109"/>
    </row>
    <row r="28" spans="1:15" x14ac:dyDescent="0.25">
      <c r="A28" s="111">
        <v>27</v>
      </c>
      <c r="B28" s="106">
        <v>357494</v>
      </c>
      <c r="I28" s="109"/>
      <c r="J28" s="107"/>
      <c r="K28" s="107"/>
      <c r="L28" s="107"/>
      <c r="M28" s="107"/>
      <c r="N28" s="107"/>
      <c r="O28" s="109"/>
    </row>
    <row r="29" spans="1:15" x14ac:dyDescent="0.25">
      <c r="A29" s="111">
        <v>28</v>
      </c>
      <c r="B29" s="106">
        <v>363420</v>
      </c>
      <c r="I29" s="109"/>
      <c r="J29" s="107"/>
      <c r="K29" s="107"/>
      <c r="L29" s="107"/>
      <c r="M29" s="107"/>
      <c r="N29" s="107"/>
      <c r="O29" s="109"/>
    </row>
    <row r="30" spans="1:15" x14ac:dyDescent="0.25">
      <c r="A30" s="111">
        <v>29</v>
      </c>
      <c r="B30" s="106">
        <v>369480</v>
      </c>
      <c r="I30" s="109"/>
      <c r="J30" s="107"/>
      <c r="K30" s="107"/>
      <c r="L30" s="107"/>
      <c r="M30" s="107"/>
      <c r="N30" s="107"/>
      <c r="O30" s="109"/>
    </row>
    <row r="31" spans="1:15" x14ac:dyDescent="0.25">
      <c r="A31" s="111">
        <v>30</v>
      </c>
      <c r="B31" s="105">
        <v>375671</v>
      </c>
      <c r="I31" s="109"/>
      <c r="J31" s="107"/>
      <c r="K31" s="107"/>
      <c r="L31" s="107"/>
      <c r="M31" s="107"/>
      <c r="N31" s="107"/>
      <c r="O31" s="109"/>
    </row>
    <row r="32" spans="1:15" x14ac:dyDescent="0.25">
      <c r="A32" s="111">
        <v>31</v>
      </c>
      <c r="B32" s="106">
        <v>382003</v>
      </c>
      <c r="I32" s="109"/>
      <c r="J32" s="107"/>
      <c r="K32" s="107"/>
      <c r="L32" s="107"/>
      <c r="M32" s="107"/>
      <c r="N32" s="107"/>
      <c r="O32" s="109"/>
    </row>
    <row r="33" spans="1:15" x14ac:dyDescent="0.25">
      <c r="A33" s="111">
        <v>32</v>
      </c>
      <c r="B33" s="106">
        <v>388476</v>
      </c>
      <c r="I33" s="109"/>
      <c r="J33" s="107"/>
      <c r="K33" s="107"/>
      <c r="L33" s="107"/>
      <c r="M33" s="107"/>
      <c r="N33" s="107"/>
      <c r="O33" s="109"/>
    </row>
    <row r="34" spans="1:15" x14ac:dyDescent="0.25">
      <c r="A34" s="111">
        <v>33</v>
      </c>
      <c r="B34" s="106">
        <v>395089</v>
      </c>
      <c r="I34" s="109"/>
      <c r="J34" s="107"/>
      <c r="K34" s="107"/>
      <c r="L34" s="107"/>
      <c r="M34" s="107"/>
      <c r="N34" s="107"/>
      <c r="O34" s="109"/>
    </row>
    <row r="35" spans="1:15" x14ac:dyDescent="0.25">
      <c r="A35" s="111">
        <v>34</v>
      </c>
      <c r="B35" s="106">
        <v>401855</v>
      </c>
      <c r="I35" s="109"/>
      <c r="J35" s="107"/>
      <c r="K35" s="107"/>
      <c r="L35" s="107"/>
      <c r="M35" s="107"/>
      <c r="N35" s="107"/>
      <c r="O35" s="109"/>
    </row>
    <row r="36" spans="1:15" x14ac:dyDescent="0.25">
      <c r="A36" s="111">
        <v>35</v>
      </c>
      <c r="B36" s="105">
        <v>408764</v>
      </c>
      <c r="I36" s="109"/>
      <c r="J36" s="107"/>
      <c r="K36" s="107"/>
      <c r="L36" s="107"/>
      <c r="M36" s="107"/>
      <c r="N36" s="107"/>
      <c r="O36" s="109"/>
    </row>
    <row r="37" spans="1:15" x14ac:dyDescent="0.25">
      <c r="A37" s="111">
        <v>36</v>
      </c>
      <c r="B37" s="106">
        <v>415831</v>
      </c>
      <c r="I37" s="109"/>
      <c r="J37" s="107"/>
      <c r="K37" s="107"/>
      <c r="L37" s="107"/>
      <c r="M37" s="107"/>
      <c r="N37" s="107"/>
      <c r="O37" s="109"/>
    </row>
    <row r="38" spans="1:15" x14ac:dyDescent="0.25">
      <c r="A38" s="111">
        <v>37</v>
      </c>
      <c r="B38" s="106">
        <v>423052</v>
      </c>
      <c r="I38" s="109"/>
      <c r="J38" s="107"/>
      <c r="K38" s="107"/>
      <c r="L38" s="107"/>
      <c r="M38" s="107"/>
      <c r="N38" s="107"/>
      <c r="O38" s="109"/>
    </row>
    <row r="39" spans="1:15" x14ac:dyDescent="0.25">
      <c r="A39" s="111">
        <v>38</v>
      </c>
      <c r="B39" s="106">
        <v>430717</v>
      </c>
      <c r="I39" s="109"/>
      <c r="J39" s="107"/>
      <c r="K39" s="107"/>
      <c r="L39" s="107"/>
      <c r="M39" s="107"/>
      <c r="N39" s="107"/>
      <c r="O39" s="109"/>
    </row>
    <row r="40" spans="1:15" x14ac:dyDescent="0.25">
      <c r="A40" s="111">
        <v>39</v>
      </c>
      <c r="B40" s="106">
        <v>438412</v>
      </c>
      <c r="I40" s="109"/>
      <c r="J40" s="107"/>
      <c r="K40" s="107"/>
      <c r="L40" s="107"/>
      <c r="M40" s="107"/>
      <c r="N40" s="107"/>
      <c r="O40" s="109"/>
    </row>
    <row r="41" spans="1:15" x14ac:dyDescent="0.25">
      <c r="A41" s="111">
        <v>40</v>
      </c>
      <c r="B41" s="105">
        <v>446281</v>
      </c>
      <c r="I41" s="109"/>
      <c r="J41" s="107"/>
      <c r="K41" s="107"/>
      <c r="L41" s="107"/>
      <c r="M41" s="107"/>
      <c r="N41" s="107"/>
      <c r="O41" s="109"/>
    </row>
    <row r="42" spans="1:15" x14ac:dyDescent="0.25">
      <c r="A42" s="111">
        <v>41</v>
      </c>
      <c r="B42" s="106">
        <v>454321</v>
      </c>
      <c r="I42" s="109"/>
      <c r="J42" s="107"/>
      <c r="K42" s="107"/>
      <c r="L42" s="107"/>
      <c r="M42" s="107"/>
      <c r="N42" s="107"/>
      <c r="O42" s="109"/>
    </row>
    <row r="43" spans="1:15" x14ac:dyDescent="0.25">
      <c r="A43" s="111">
        <v>42</v>
      </c>
      <c r="B43" s="106">
        <v>462536</v>
      </c>
      <c r="I43" s="109"/>
      <c r="J43" s="107"/>
      <c r="K43" s="107"/>
      <c r="L43" s="107"/>
      <c r="M43" s="107"/>
      <c r="N43" s="107"/>
      <c r="O43" s="109"/>
    </row>
    <row r="44" spans="1:15" x14ac:dyDescent="0.25">
      <c r="A44" s="111">
        <v>43</v>
      </c>
      <c r="B44" s="106">
        <v>472815</v>
      </c>
      <c r="I44" s="109"/>
      <c r="J44" s="107"/>
      <c r="K44" s="107"/>
      <c r="L44" s="107"/>
      <c r="M44" s="107"/>
      <c r="N44" s="107"/>
      <c r="O44" s="109"/>
    </row>
    <row r="45" spans="1:15" x14ac:dyDescent="0.25">
      <c r="A45" s="111">
        <v>44</v>
      </c>
      <c r="B45" s="106">
        <v>483379</v>
      </c>
      <c r="I45" s="109"/>
      <c r="J45" s="107"/>
      <c r="K45" s="107"/>
      <c r="L45" s="107"/>
      <c r="M45" s="107"/>
      <c r="N45" s="107"/>
      <c r="O45" s="109"/>
    </row>
    <row r="46" spans="1:15" x14ac:dyDescent="0.25">
      <c r="A46" s="111">
        <v>45</v>
      </c>
      <c r="B46" s="105">
        <v>494232</v>
      </c>
      <c r="I46" s="109"/>
      <c r="J46" s="107"/>
      <c r="K46" s="107"/>
      <c r="L46" s="107"/>
      <c r="M46" s="107"/>
      <c r="N46" s="107"/>
      <c r="O46" s="109"/>
    </row>
    <row r="47" spans="1:15" x14ac:dyDescent="0.25">
      <c r="A47" s="111">
        <v>46</v>
      </c>
      <c r="B47" s="106">
        <v>505384</v>
      </c>
      <c r="I47" s="109"/>
      <c r="J47" s="107"/>
      <c r="K47" s="107"/>
      <c r="L47" s="107"/>
      <c r="M47" s="107"/>
      <c r="N47" s="107"/>
      <c r="O47" s="109"/>
    </row>
    <row r="48" spans="1:15" x14ac:dyDescent="0.25">
      <c r="A48" s="111">
        <v>47</v>
      </c>
      <c r="B48" s="106">
        <v>514380</v>
      </c>
      <c r="I48" s="109"/>
      <c r="J48" s="107"/>
      <c r="K48" s="107"/>
      <c r="L48" s="107"/>
      <c r="M48" s="107"/>
      <c r="N48" s="107"/>
      <c r="O48" s="109"/>
    </row>
    <row r="49" spans="1:15" x14ac:dyDescent="0.25">
      <c r="A49" s="111">
        <v>48</v>
      </c>
      <c r="B49" s="106">
        <v>538025</v>
      </c>
      <c r="I49" s="109"/>
      <c r="J49" s="107"/>
      <c r="K49" s="107"/>
      <c r="L49" s="107"/>
      <c r="M49" s="107"/>
      <c r="N49" s="107"/>
      <c r="O49" s="109"/>
    </row>
    <row r="50" spans="1:15" x14ac:dyDescent="0.25">
      <c r="A50" s="111">
        <v>49</v>
      </c>
      <c r="B50" s="106">
        <v>574132</v>
      </c>
      <c r="I50" s="109"/>
      <c r="J50" s="107"/>
      <c r="K50" s="107"/>
      <c r="L50" s="107"/>
      <c r="M50" s="107"/>
      <c r="N50" s="107"/>
      <c r="O50" s="109"/>
    </row>
    <row r="51" spans="1:15" x14ac:dyDescent="0.25">
      <c r="A51" s="111">
        <v>50</v>
      </c>
      <c r="B51" s="105">
        <v>614211</v>
      </c>
      <c r="I51" s="109"/>
      <c r="J51" s="107"/>
      <c r="K51" s="107"/>
      <c r="L51" s="107"/>
      <c r="M51" s="107"/>
      <c r="N51" s="107"/>
      <c r="O51" s="109"/>
    </row>
    <row r="52" spans="1:15" x14ac:dyDescent="0.25">
      <c r="A52" s="111">
        <v>51</v>
      </c>
      <c r="B52" s="106">
        <v>678441</v>
      </c>
      <c r="I52" s="109"/>
      <c r="J52" s="107"/>
      <c r="K52" s="107"/>
      <c r="L52" s="107"/>
      <c r="M52" s="107"/>
      <c r="N52" s="107"/>
      <c r="O52" s="109"/>
    </row>
    <row r="53" spans="1:15" x14ac:dyDescent="0.25">
      <c r="A53" s="111">
        <v>52</v>
      </c>
      <c r="B53" s="106">
        <v>771981</v>
      </c>
      <c r="I53" s="109"/>
      <c r="J53" s="107"/>
      <c r="K53" s="107"/>
      <c r="L53" s="107"/>
      <c r="M53" s="107"/>
      <c r="N53" s="107"/>
      <c r="O53" s="109"/>
    </row>
    <row r="54" spans="1:15" x14ac:dyDescent="0.25">
      <c r="A54" s="111">
        <v>53</v>
      </c>
      <c r="B54" s="106">
        <v>847606</v>
      </c>
      <c r="I54" s="109"/>
      <c r="J54" s="107"/>
      <c r="K54" s="107"/>
      <c r="L54" s="107"/>
      <c r="M54" s="107"/>
      <c r="N54" s="107"/>
      <c r="O54" s="109"/>
    </row>
    <row r="55" spans="1:15" x14ac:dyDescent="0.25">
      <c r="A55" s="111">
        <v>54</v>
      </c>
      <c r="B55" s="106">
        <v>948426</v>
      </c>
      <c r="I55" s="109"/>
      <c r="J55" s="107"/>
      <c r="K55" s="107"/>
      <c r="L55" s="107"/>
      <c r="M55" s="107"/>
      <c r="N55" s="107"/>
      <c r="O55" s="109"/>
    </row>
    <row r="56" spans="1:15" x14ac:dyDescent="0.25">
      <c r="A56" s="111">
        <v>55</v>
      </c>
      <c r="B56" s="106">
        <v>1069613</v>
      </c>
      <c r="I56" s="109"/>
      <c r="J56" s="107"/>
      <c r="K56" s="107"/>
      <c r="L56" s="107"/>
      <c r="M56" s="107"/>
      <c r="N56" s="107"/>
      <c r="O56" s="109"/>
    </row>
    <row r="57" spans="1:15" ht="15.6" thickBot="1" x14ac:dyDescent="0.3">
      <c r="A57" s="111">
        <v>56</v>
      </c>
      <c r="B57" s="113">
        <v>1205506</v>
      </c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løn 010425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2016-11-16T12:38:44Z</cp:lastPrinted>
  <dcterms:created xsi:type="dcterms:W3CDTF">2000-05-29T12:18:25Z</dcterms:created>
  <dcterms:modified xsi:type="dcterms:W3CDTF">2025-02-05T14:45:10Z</dcterms:modified>
</cp:coreProperties>
</file>