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33" documentId="13_ncr:1_{918C53A1-E6C9-406D-829B-8D3DD2962E9B}" xr6:coauthVersionLast="47" xr6:coauthVersionMax="47" xr10:uidLastSave="{1D67C351-C166-4159-8679-7ECBC631A5BF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 l="1"/>
  <c r="H25" i="1" s="1"/>
  <c r="H28" i="1" l="1"/>
  <c r="G36" i="1"/>
  <c r="H36" i="1"/>
  <c r="H33" i="1"/>
  <c r="H26" i="1"/>
  <c r="H31" i="1"/>
  <c r="H27" i="1"/>
  <c r="H32" i="1"/>
  <c r="H34" i="1"/>
  <c r="H30" i="1"/>
  <c r="H29" i="1"/>
  <c r="H37" i="1" l="1"/>
  <c r="H39" i="1" s="1"/>
  <c r="H38" i="1" l="1"/>
</calcChain>
</file>

<file path=xl/sharedStrings.xml><?xml version="1.0" encoding="utf-8"?>
<sst xmlns="http://schemas.openxmlformats.org/spreadsheetml/2006/main" count="52" uniqueCount="41">
  <si>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</si>
  <si>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</si>
  <si>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</si>
  <si>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</si>
  <si>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</si>
  <si>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</si>
  <si>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</si>
  <si>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</si>
  <si>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</si>
  <si>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</si>
  <si>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</si>
  <si>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</si>
  <si>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</si>
  <si>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</si>
  <si>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</si>
  <si>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</si>
  <si>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</si>
  <si>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</si>
  <si>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</si>
  <si>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</si>
  <si>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</si>
  <si>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</si>
  <si>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</si>
  <si>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</si>
  <si>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</si>
  <si>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</si>
  <si>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</si>
  <si>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</si>
  <si>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</si>
  <si>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</si>
  <si>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</si>
  <si>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</si>
  <si>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</si>
  <si>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</si>
  <si>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Personaleafdelingen</t>
  </si>
  <si>
    <t>Lønaftalen efter lønskala trin 1-56</t>
  </si>
  <si>
    <t xml:space="preserve">Tjeneste nr. </t>
  </si>
  <si>
    <t>Årligt beløb:</t>
  </si>
  <si>
    <t>Månedligt beløb:</t>
  </si>
  <si>
    <t>Timeløn:</t>
  </si>
  <si>
    <t>01-11-225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</si>
</sst>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0" fillId="0" borderId="0" xfId="0" applyFont="1"/>
    <xf numFmtId="15" fontId="10" fillId="0" borderId="0" xfId="0" applyNumberFormat="1" applyFont="1"/>
    <xf numFmtId="166" fontId="10" fillId="0" borderId="0" xfId="0" applyNumberFormat="1" applyFont="1"/>
    <xf numFmtId="0" fontId="8" fillId="2" borderId="5" xfId="0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right" vertical="center"/>
    </xf>
    <xf numFmtId="37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0" xfId="0" applyNumberFormat="1" applyFont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6" fontId="8" fillId="3" borderId="5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8" fontId="19" fillId="0" borderId="16" xfId="11" applyNumberFormat="1" applyBorder="1"/>
    <xf numFmtId="168" fontId="19" fillId="0" borderId="17" xfId="11" applyNumberFormat="1" applyBorder="1"/>
    <xf numFmtId="168" fontId="19" fillId="0" borderId="18" xfId="11" applyNumberFormat="1" applyBorder="1"/>
    <xf numFmtId="168" fontId="19" fillId="0" borderId="19" xfId="11" applyNumberForma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13446F56-EB98-4EFD-8CA0-E3A08827A813}"/>
    <cellStyle name="Hyperlink" xfId="9" xr:uid="{E49B3016-C0E7-4880-BDA1-443783056977}"/>
    <cellStyle name="Komma 2" xfId="11" xr:uid="{CD6C68F3-F3C4-447F-A1AB-2ED38BA76C59}"/>
    <cellStyle name="Komma 3" xfId="10" xr:uid="{AC5350BE-E5E6-453E-BF82-5B17A7042BC2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D6604BB1-F7FC-47AC-8943-4331EA28E22C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85CAC21-BB91-43C0-BD75-579338332BF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0" zoomScaleNormal="90" zoomScaleSheetLayoutView="100" workbookViewId="0">
      <selection activeCell="F8" sqref="F8:I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92" t="s">
        <v>34</v>
      </c>
      <c r="B1" s="92"/>
      <c r="C1" s="92"/>
      <c r="D1" s="92"/>
      <c r="E1" s="92"/>
      <c r="F1" s="93"/>
      <c r="G1" s="1"/>
      <c r="H1" s="1"/>
      <c r="I1" s="1"/>
    </row>
    <row r="2" spans="1:9" ht="16.5" customHeight="1" x14ac:dyDescent="0.45">
      <c r="A2" s="94" t="s">
        <v>19</v>
      </c>
      <c r="B2" s="95"/>
      <c r="C2" s="95"/>
      <c r="D2" s="95"/>
      <c r="E2" s="95"/>
      <c r="F2" s="95"/>
      <c r="G2"/>
      <c r="I2" s="1"/>
    </row>
    <row r="3" spans="1:9" ht="16.5" customHeight="1" x14ac:dyDescent="0.45">
      <c r="A3" s="94" t="s">
        <v>20</v>
      </c>
      <c r="B3" s="95"/>
      <c r="C3" s="95"/>
      <c r="D3" s="95"/>
      <c r="E3" s="95"/>
      <c r="F3" s="95"/>
      <c r="G3" s="1"/>
      <c r="I3" s="1"/>
    </row>
    <row r="4" spans="1:9" ht="16.5" customHeight="1" thickBot="1" x14ac:dyDescent="0.5">
      <c r="A4" s="11" t="s">
        <v>15</v>
      </c>
      <c r="B4" s="96">
        <v>73767676</v>
      </c>
      <c r="C4" s="96"/>
      <c r="D4" s="12"/>
      <c r="E4" s="12"/>
      <c r="F4" s="12"/>
      <c r="G4" s="3"/>
      <c r="H4" s="3"/>
      <c r="I4" s="3"/>
    </row>
    <row r="6" spans="1:9" ht="22.2" x14ac:dyDescent="0.35">
      <c r="A6" s="102" t="s">
        <v>35</v>
      </c>
      <c r="B6" s="102"/>
      <c r="C6" s="102"/>
      <c r="D6" s="102"/>
      <c r="E6" s="102"/>
      <c r="F6" s="102"/>
      <c r="G6" s="102"/>
      <c r="H6" s="102"/>
      <c r="I6" s="102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97" t="s">
        <v>22</v>
      </c>
      <c r="B8" s="97"/>
      <c r="C8" s="97"/>
      <c r="D8" s="97"/>
      <c r="E8" s="98"/>
      <c r="F8" s="99"/>
      <c r="G8" s="100"/>
      <c r="H8" s="100"/>
      <c r="I8" s="101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65" t="s">
        <v>5</v>
      </c>
      <c r="B11" s="66"/>
      <c r="C11" s="67"/>
      <c r="D11" s="44"/>
      <c r="E11" s="46"/>
      <c r="F11" s="104" t="s">
        <v>36</v>
      </c>
      <c r="G11" s="105"/>
      <c r="H11" s="106"/>
      <c r="I11" s="32"/>
    </row>
    <row r="12" spans="1:9" s="22" customFormat="1" ht="18" customHeight="1" x14ac:dyDescent="0.3">
      <c r="A12" s="65" t="s">
        <v>6</v>
      </c>
      <c r="B12" s="66"/>
      <c r="C12" s="67"/>
      <c r="D12" s="44"/>
      <c r="E12" s="46"/>
      <c r="F12" s="109" t="s">
        <v>31</v>
      </c>
      <c r="G12" s="109"/>
      <c r="H12" s="109"/>
      <c r="I12" s="32"/>
    </row>
    <row r="13" spans="1:9" s="22" customFormat="1" ht="18" customHeight="1" x14ac:dyDescent="0.3">
      <c r="A13" s="65" t="s">
        <v>24</v>
      </c>
      <c r="B13" s="66"/>
      <c r="C13" s="67"/>
      <c r="D13" s="112"/>
      <c r="E13" s="112"/>
      <c r="F13" s="104" t="s">
        <v>32</v>
      </c>
      <c r="G13" s="105"/>
      <c r="H13" s="106"/>
      <c r="I13" s="32"/>
    </row>
    <row r="14" spans="1:9" s="22" customFormat="1" ht="18" customHeight="1" x14ac:dyDescent="0.3">
      <c r="A14" s="65" t="s">
        <v>23</v>
      </c>
      <c r="B14" s="66"/>
      <c r="C14" s="67"/>
      <c r="D14" s="110"/>
      <c r="E14" s="111"/>
      <c r="F14" s="104" t="s">
        <v>33</v>
      </c>
      <c r="G14" s="105"/>
      <c r="H14" s="106"/>
      <c r="I14" s="33"/>
    </row>
    <row r="15" spans="1:9" s="22" customFormat="1" ht="18" customHeight="1" x14ac:dyDescent="0.3">
      <c r="A15" s="65" t="s">
        <v>7</v>
      </c>
      <c r="B15" s="66"/>
      <c r="C15" s="67"/>
      <c r="D15" s="44"/>
      <c r="E15" s="45"/>
      <c r="F15" s="45"/>
      <c r="G15" s="45"/>
      <c r="H15" s="45"/>
      <c r="I15" s="46"/>
    </row>
    <row r="16" spans="1:9" s="5" customFormat="1" ht="15" customHeight="1" x14ac:dyDescent="0.2">
      <c r="A16" s="31" t="s">
        <v>11</v>
      </c>
      <c r="B16" s="79">
        <v>37</v>
      </c>
      <c r="C16" s="80"/>
      <c r="D16" s="74" t="s">
        <v>10</v>
      </c>
      <c r="E16" s="75"/>
      <c r="F16" s="76"/>
      <c r="G16" s="86"/>
      <c r="H16" s="87"/>
      <c r="I16" s="88"/>
    </row>
    <row r="17" spans="1:9" s="5" customFormat="1" ht="15" customHeight="1" x14ac:dyDescent="0.2">
      <c r="A17" s="31" t="s">
        <v>9</v>
      </c>
      <c r="B17" s="79">
        <v>37</v>
      </c>
      <c r="C17" s="80"/>
      <c r="D17" s="74" t="s">
        <v>26</v>
      </c>
      <c r="E17" s="75"/>
      <c r="F17" s="76"/>
      <c r="G17" s="34" t="s">
        <v>40</v>
      </c>
      <c r="H17" s="107">
        <v>1.614627</v>
      </c>
      <c r="I17" s="108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85" t="s">
        <v>16</v>
      </c>
      <c r="B22" s="85"/>
      <c r="C22" s="85"/>
      <c r="D22" s="85"/>
      <c r="E22" s="85"/>
      <c r="F22" s="85"/>
      <c r="G22" s="85"/>
      <c r="H22" s="85"/>
      <c r="I22" s="85"/>
    </row>
    <row r="23" spans="1:9" s="9" customFormat="1" ht="16.5" customHeight="1" x14ac:dyDescent="0.25">
      <c r="A23" s="28"/>
      <c r="B23" s="68" t="s">
        <v>14</v>
      </c>
      <c r="C23" s="69"/>
      <c r="D23" s="69"/>
      <c r="E23" s="70"/>
      <c r="F23" s="77" t="s">
        <v>0</v>
      </c>
      <c r="G23" s="27" t="s">
        <v>13</v>
      </c>
      <c r="H23" s="35" t="s">
        <v>12</v>
      </c>
      <c r="I23" s="36">
        <f>H17</f>
        <v>1.614627</v>
      </c>
    </row>
    <row r="24" spans="1:9" s="9" customFormat="1" ht="16.5" customHeight="1" x14ac:dyDescent="0.25">
      <c r="A24" s="28"/>
      <c r="B24" s="71"/>
      <c r="C24" s="72"/>
      <c r="D24" s="72"/>
      <c r="E24" s="73"/>
      <c r="F24" s="78"/>
      <c r="G24" s="23">
        <v>36616</v>
      </c>
      <c r="H24" s="83"/>
      <c r="I24" s="84"/>
    </row>
    <row r="25" spans="1:9" s="22" customFormat="1" ht="16.5" customHeight="1" x14ac:dyDescent="0.3">
      <c r="A25" s="29" t="s">
        <v>1</v>
      </c>
      <c r="B25" s="89"/>
      <c r="C25" s="90"/>
      <c r="D25" s="90"/>
      <c r="E25" s="91"/>
      <c r="F25" s="14">
        <v>13</v>
      </c>
      <c r="G25" s="15"/>
      <c r="H25" s="81">
        <f>(G25*$I$23)*$B$16/$B$17</f>
        <v>0</v>
      </c>
      <c r="I25" s="82"/>
    </row>
    <row r="26" spans="1:9" s="22" customFormat="1" ht="16.5" customHeight="1" x14ac:dyDescent="0.3">
      <c r="A26" s="29" t="s">
        <v>13</v>
      </c>
      <c r="B26" s="44" t="s">
        <v>25</v>
      </c>
      <c r="C26" s="45"/>
      <c r="D26" s="45"/>
      <c r="E26" s="46"/>
      <c r="F26" s="14"/>
      <c r="G26" s="15"/>
      <c r="H26" s="47">
        <f t="shared" ref="H26:H34" si="0">(G26*$I$23)*$B$16/$B$17</f>
        <v>0</v>
      </c>
      <c r="I26" s="48"/>
    </row>
    <row r="27" spans="1:9" s="22" customFormat="1" ht="16.5" customHeight="1" x14ac:dyDescent="0.3">
      <c r="A27" s="29" t="s">
        <v>2</v>
      </c>
      <c r="B27" s="44"/>
      <c r="C27" s="45"/>
      <c r="D27" s="45"/>
      <c r="E27" s="46"/>
      <c r="F27" s="14"/>
      <c r="G27" s="15"/>
      <c r="H27" s="47">
        <f t="shared" si="0"/>
        <v>0</v>
      </c>
      <c r="I27" s="48"/>
    </row>
    <row r="28" spans="1:9" s="22" customFormat="1" ht="16.5" customHeight="1" x14ac:dyDescent="0.3">
      <c r="A28" s="29" t="s">
        <v>2</v>
      </c>
      <c r="B28" s="44"/>
      <c r="C28" s="45"/>
      <c r="D28" s="45"/>
      <c r="E28" s="46"/>
      <c r="F28" s="14"/>
      <c r="G28" s="15"/>
      <c r="H28" s="47">
        <f t="shared" si="0"/>
        <v>0</v>
      </c>
      <c r="I28" s="48"/>
    </row>
    <row r="29" spans="1:9" s="22" customFormat="1" ht="16.5" customHeight="1" x14ac:dyDescent="0.3">
      <c r="A29" s="29" t="s">
        <v>2</v>
      </c>
      <c r="B29" s="44"/>
      <c r="C29" s="45"/>
      <c r="D29" s="45"/>
      <c r="E29" s="46"/>
      <c r="F29" s="14"/>
      <c r="G29" s="15"/>
      <c r="H29" s="47">
        <f t="shared" si="0"/>
        <v>0</v>
      </c>
      <c r="I29" s="48"/>
    </row>
    <row r="30" spans="1:9" s="22" customFormat="1" ht="16.5" customHeight="1" x14ac:dyDescent="0.3">
      <c r="A30" s="30" t="s">
        <v>2</v>
      </c>
      <c r="B30" s="44" t="s">
        <v>21</v>
      </c>
      <c r="C30" s="45"/>
      <c r="D30" s="45"/>
      <c r="E30" s="46"/>
      <c r="F30" s="14"/>
      <c r="G30" s="15"/>
      <c r="H30" s="47">
        <f t="shared" si="0"/>
        <v>0</v>
      </c>
      <c r="I30" s="48"/>
    </row>
    <row r="31" spans="1:9" s="22" customFormat="1" ht="16.5" customHeight="1" x14ac:dyDescent="0.3">
      <c r="A31" s="29" t="s">
        <v>3</v>
      </c>
      <c r="B31" s="44" t="s">
        <v>21</v>
      </c>
      <c r="C31" s="45"/>
      <c r="D31" s="45"/>
      <c r="E31" s="46"/>
      <c r="F31" s="14"/>
      <c r="G31" s="15"/>
      <c r="H31" s="47">
        <f t="shared" si="0"/>
        <v>0</v>
      </c>
      <c r="I31" s="48"/>
    </row>
    <row r="32" spans="1:9" s="22" customFormat="1" ht="16.5" customHeight="1" x14ac:dyDescent="0.3">
      <c r="A32" s="29" t="s">
        <v>3</v>
      </c>
      <c r="B32" s="44" t="s">
        <v>21</v>
      </c>
      <c r="C32" s="45"/>
      <c r="D32" s="45"/>
      <c r="E32" s="46"/>
      <c r="F32" s="14"/>
      <c r="G32" s="15"/>
      <c r="H32" s="61">
        <f t="shared" si="0"/>
        <v>0</v>
      </c>
      <c r="I32" s="62"/>
    </row>
    <row r="33" spans="1:9" s="22" customFormat="1" ht="16.5" customHeight="1" x14ac:dyDescent="0.3">
      <c r="A33" s="29" t="s">
        <v>3</v>
      </c>
      <c r="B33" s="44" t="s">
        <v>21</v>
      </c>
      <c r="C33" s="45"/>
      <c r="D33" s="45"/>
      <c r="E33" s="46"/>
      <c r="F33" s="14"/>
      <c r="G33" s="15"/>
      <c r="H33" s="47">
        <f t="shared" si="0"/>
        <v>0</v>
      </c>
      <c r="I33" s="48"/>
    </row>
    <row r="34" spans="1:9" s="22" customFormat="1" ht="16.5" customHeight="1" x14ac:dyDescent="0.3">
      <c r="A34" s="29" t="s">
        <v>3</v>
      </c>
      <c r="B34" s="44" t="s">
        <v>21</v>
      </c>
      <c r="C34" s="45"/>
      <c r="D34" s="45"/>
      <c r="E34" s="46"/>
      <c r="F34" s="14"/>
      <c r="G34" s="15"/>
      <c r="H34" s="47">
        <f t="shared" si="0"/>
        <v>0</v>
      </c>
      <c r="I34" s="48"/>
    </row>
    <row r="35" spans="1:9" s="22" customFormat="1" ht="16.5" customHeight="1" x14ac:dyDescent="0.3">
      <c r="A35" s="29" t="s">
        <v>8</v>
      </c>
      <c r="B35" s="44"/>
      <c r="C35" s="45"/>
      <c r="D35" s="45"/>
      <c r="E35" s="46"/>
      <c r="F35" s="14">
        <f>SUM(F25:F34)</f>
        <v>13</v>
      </c>
      <c r="G35" s="15"/>
      <c r="H35" s="47">
        <f>VLOOKUP(F35,'Løn 011125'!$A$1:$C$56,2)*$B$16/$B$17</f>
        <v>292868</v>
      </c>
      <c r="I35" s="48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61">
        <f>VLOOKUP(F35,'Løn 011125'!$A$1:$C$56,2)</f>
        <v>292868</v>
      </c>
      <c r="I36" s="62"/>
    </row>
    <row r="37" spans="1:9" s="22" customFormat="1" ht="16.5" customHeight="1" x14ac:dyDescent="0.3">
      <c r="A37" s="58" t="s">
        <v>27</v>
      </c>
      <c r="B37" s="58"/>
      <c r="C37" s="58"/>
      <c r="D37" s="58"/>
      <c r="E37" s="63" t="s">
        <v>37</v>
      </c>
      <c r="F37" s="63"/>
      <c r="G37" s="63"/>
      <c r="H37" s="47">
        <f>SUM(H25:I35)</f>
        <v>292868</v>
      </c>
      <c r="I37" s="48"/>
    </row>
    <row r="38" spans="1:9" s="9" customFormat="1" ht="15.75" customHeight="1" x14ac:dyDescent="0.25">
      <c r="A38" s="58"/>
      <c r="B38" s="58"/>
      <c r="C38" s="58"/>
      <c r="D38" s="58"/>
      <c r="E38" s="63" t="s">
        <v>38</v>
      </c>
      <c r="F38" s="63"/>
      <c r="G38" s="63"/>
      <c r="H38" s="41">
        <f>H37/12</f>
        <v>24405.666666666668</v>
      </c>
      <c r="I38" s="42"/>
    </row>
    <row r="39" spans="1:9" s="9" customFormat="1" ht="13.8" x14ac:dyDescent="0.25">
      <c r="A39" s="103"/>
      <c r="B39" s="103"/>
      <c r="C39" s="103"/>
      <c r="D39" s="103"/>
      <c r="E39" s="64" t="s">
        <v>39</v>
      </c>
      <c r="F39" s="64"/>
      <c r="G39" s="64"/>
      <c r="H39" s="41">
        <f>H37/B16*B17/1924</f>
        <v>152.21829521829522</v>
      </c>
      <c r="I39" s="42"/>
    </row>
    <row r="40" spans="1:9" s="9" customFormat="1" ht="13.8" x14ac:dyDescent="0.25">
      <c r="A40" s="60" t="s">
        <v>28</v>
      </c>
      <c r="B40" s="60"/>
      <c r="H40" s="10"/>
      <c r="I40" s="10"/>
    </row>
    <row r="41" spans="1:9" s="9" customFormat="1" ht="14.25" customHeight="1" x14ac:dyDescent="0.25">
      <c r="A41" s="59" t="s">
        <v>30</v>
      </c>
      <c r="B41" s="59"/>
      <c r="C41" s="59"/>
      <c r="D41" s="59"/>
      <c r="E41" s="59"/>
      <c r="F41" s="59"/>
      <c r="G41" s="59"/>
      <c r="H41" s="59"/>
      <c r="I41" s="59"/>
    </row>
    <row r="42" spans="1:9" s="9" customFormat="1" ht="13.8" x14ac:dyDescent="0.25">
      <c r="A42" s="59"/>
      <c r="B42" s="59"/>
      <c r="C42" s="59"/>
      <c r="D42" s="59"/>
      <c r="E42" s="59"/>
      <c r="F42" s="59"/>
      <c r="G42" s="59"/>
      <c r="H42" s="59"/>
      <c r="I42" s="59"/>
    </row>
    <row r="43" spans="1:9" s="9" customFormat="1" ht="13.8" x14ac:dyDescent="0.25">
      <c r="H43" s="10"/>
      <c r="I43" s="10"/>
    </row>
    <row r="44" spans="1:9" s="9" customFormat="1" ht="13.8" x14ac:dyDescent="0.25">
      <c r="A44" s="60" t="s">
        <v>29</v>
      </c>
      <c r="B44" s="60"/>
      <c r="H44" s="10"/>
      <c r="I44" s="10"/>
    </row>
    <row r="45" spans="1:9" s="9" customFormat="1" ht="13.8" x14ac:dyDescent="0.25">
      <c r="A45" s="49"/>
      <c r="B45" s="50"/>
      <c r="C45" s="50"/>
      <c r="D45" s="50"/>
      <c r="E45" s="50"/>
      <c r="F45" s="50"/>
      <c r="G45" s="50"/>
      <c r="H45" s="50"/>
      <c r="I45" s="51"/>
    </row>
    <row r="46" spans="1:9" s="9" customFormat="1" ht="13.8" x14ac:dyDescent="0.25">
      <c r="A46" s="52"/>
      <c r="B46" s="53"/>
      <c r="C46" s="53"/>
      <c r="D46" s="53"/>
      <c r="E46" s="53"/>
      <c r="F46" s="53"/>
      <c r="G46" s="53"/>
      <c r="H46" s="53"/>
      <c r="I46" s="54"/>
    </row>
    <row r="47" spans="1:9" s="9" customFormat="1" ht="13.8" x14ac:dyDescent="0.25">
      <c r="A47" s="52"/>
      <c r="B47" s="53"/>
      <c r="C47" s="53"/>
      <c r="D47" s="53"/>
      <c r="E47" s="53"/>
      <c r="F47" s="53"/>
      <c r="G47" s="53"/>
      <c r="H47" s="53"/>
      <c r="I47" s="54"/>
    </row>
    <row r="48" spans="1:9" s="9" customFormat="1" ht="13.8" x14ac:dyDescent="0.25">
      <c r="A48" s="52"/>
      <c r="B48" s="53"/>
      <c r="C48" s="53"/>
      <c r="D48" s="53"/>
      <c r="E48" s="53"/>
      <c r="F48" s="53"/>
      <c r="G48" s="53"/>
      <c r="H48" s="53"/>
      <c r="I48" s="54"/>
    </row>
    <row r="49" spans="1:10" s="9" customFormat="1" x14ac:dyDescent="0.3">
      <c r="A49" s="55"/>
      <c r="B49" s="56"/>
      <c r="C49" s="56"/>
      <c r="D49" s="56"/>
      <c r="E49" s="56"/>
      <c r="F49" s="56"/>
      <c r="G49" s="56"/>
      <c r="H49" s="56"/>
      <c r="I49" s="57"/>
      <c r="J49" s="2"/>
    </row>
    <row r="50" spans="1:10" ht="13.5" customHeight="1" x14ac:dyDescent="0.3"/>
    <row r="51" spans="1:10" ht="13.5" customHeight="1" x14ac:dyDescent="0.3"/>
    <row r="52" spans="1:10" x14ac:dyDescent="0.3">
      <c r="G52" s="40"/>
      <c r="H52" s="40"/>
      <c r="I52" s="40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43" t="s">
        <v>18</v>
      </c>
      <c r="G54" s="43"/>
      <c r="H54" s="43"/>
      <c r="I54" s="43"/>
    </row>
  </sheetData>
  <mergeCells count="68">
    <mergeCell ref="A39:D39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:F1"/>
    <mergeCell ref="A2:F2"/>
    <mergeCell ref="A3:F3"/>
    <mergeCell ref="B4:C4"/>
    <mergeCell ref="A8:E8"/>
    <mergeCell ref="F8:I8"/>
    <mergeCell ref="A6:I6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B32" sqref="B32"/>
    </sheetView>
  </sheetViews>
  <sheetFormatPr defaultColWidth="12.3984375" defaultRowHeight="15" x14ac:dyDescent="0.25"/>
  <cols>
    <col min="1" max="1" width="6.8984375" style="38" customWidth="1"/>
    <col min="2" max="2" width="14.69921875" style="39" customWidth="1"/>
    <col min="3" max="16384" width="12.3984375" style="24"/>
  </cols>
  <sheetData>
    <row r="1" spans="1:5" ht="15.6" thickBot="1" x14ac:dyDescent="0.3">
      <c r="A1" s="38">
        <v>0</v>
      </c>
      <c r="B1" s="37">
        <v>0</v>
      </c>
    </row>
    <row r="2" spans="1:5" x14ac:dyDescent="0.25">
      <c r="A2" s="38">
        <v>1</v>
      </c>
      <c r="B2" s="113">
        <v>237663</v>
      </c>
      <c r="D2" s="25"/>
    </row>
    <row r="3" spans="1:5" x14ac:dyDescent="0.25">
      <c r="A3" s="38">
        <v>2</v>
      </c>
      <c r="B3" s="114">
        <v>241314</v>
      </c>
    </row>
    <row r="4" spans="1:5" x14ac:dyDescent="0.25">
      <c r="A4" s="38">
        <v>3</v>
      </c>
      <c r="B4" s="114">
        <v>245063</v>
      </c>
    </row>
    <row r="5" spans="1:5" x14ac:dyDescent="0.25">
      <c r="A5" s="38">
        <v>4</v>
      </c>
      <c r="B5" s="114">
        <v>248916</v>
      </c>
      <c r="E5" s="26"/>
    </row>
    <row r="6" spans="1:5" x14ac:dyDescent="0.25">
      <c r="A6" s="38">
        <v>5</v>
      </c>
      <c r="B6" s="115">
        <v>252873</v>
      </c>
    </row>
    <row r="7" spans="1:5" x14ac:dyDescent="0.25">
      <c r="A7" s="38">
        <v>6</v>
      </c>
      <c r="B7" s="114">
        <v>256944</v>
      </c>
    </row>
    <row r="8" spans="1:5" x14ac:dyDescent="0.25">
      <c r="A8" s="38">
        <v>7</v>
      </c>
      <c r="B8" s="114">
        <v>261119</v>
      </c>
    </row>
    <row r="9" spans="1:5" x14ac:dyDescent="0.25">
      <c r="A9" s="38">
        <v>8</v>
      </c>
      <c r="B9" s="114">
        <v>265569</v>
      </c>
    </row>
    <row r="10" spans="1:5" x14ac:dyDescent="0.25">
      <c r="A10" s="38">
        <v>9</v>
      </c>
      <c r="B10" s="114">
        <v>273923</v>
      </c>
    </row>
    <row r="11" spans="1:5" x14ac:dyDescent="0.25">
      <c r="A11" s="38">
        <v>10</v>
      </c>
      <c r="B11" s="115">
        <v>275857</v>
      </c>
    </row>
    <row r="12" spans="1:5" x14ac:dyDescent="0.25">
      <c r="A12" s="38">
        <v>11</v>
      </c>
      <c r="B12" s="114">
        <v>283157</v>
      </c>
    </row>
    <row r="13" spans="1:5" x14ac:dyDescent="0.25">
      <c r="A13" s="38">
        <v>12</v>
      </c>
      <c r="B13" s="114">
        <v>287945</v>
      </c>
    </row>
    <row r="14" spans="1:5" x14ac:dyDescent="0.25">
      <c r="A14" s="38">
        <v>13</v>
      </c>
      <c r="B14" s="114">
        <v>292868</v>
      </c>
    </row>
    <row r="15" spans="1:5" x14ac:dyDescent="0.25">
      <c r="A15" s="38">
        <v>14</v>
      </c>
      <c r="B15" s="114">
        <v>297926</v>
      </c>
    </row>
    <row r="16" spans="1:5" x14ac:dyDescent="0.25">
      <c r="A16" s="38">
        <v>15</v>
      </c>
      <c r="B16" s="115">
        <v>300874</v>
      </c>
    </row>
    <row r="17" spans="1:2" x14ac:dyDescent="0.25">
      <c r="A17" s="38">
        <v>16</v>
      </c>
      <c r="B17" s="114">
        <v>305988</v>
      </c>
    </row>
    <row r="18" spans="1:2" x14ac:dyDescent="0.25">
      <c r="A18" s="38">
        <v>17</v>
      </c>
      <c r="B18" s="114">
        <v>310236</v>
      </c>
    </row>
    <row r="19" spans="1:2" x14ac:dyDescent="0.25">
      <c r="A19" s="38">
        <v>18</v>
      </c>
      <c r="B19" s="114">
        <v>315902</v>
      </c>
    </row>
    <row r="20" spans="1:2" x14ac:dyDescent="0.25">
      <c r="A20" s="38">
        <v>19</v>
      </c>
      <c r="B20" s="114">
        <v>320143</v>
      </c>
    </row>
    <row r="21" spans="1:2" x14ac:dyDescent="0.25">
      <c r="A21" s="38">
        <v>20</v>
      </c>
      <c r="B21" s="115">
        <v>323930</v>
      </c>
    </row>
    <row r="22" spans="1:2" x14ac:dyDescent="0.25">
      <c r="A22" s="38">
        <v>21</v>
      </c>
      <c r="B22" s="114">
        <v>329285</v>
      </c>
    </row>
    <row r="23" spans="1:2" x14ac:dyDescent="0.25">
      <c r="A23" s="38">
        <v>22</v>
      </c>
      <c r="B23" s="114">
        <v>333198</v>
      </c>
    </row>
    <row r="24" spans="1:2" x14ac:dyDescent="0.25">
      <c r="A24" s="38">
        <v>23</v>
      </c>
      <c r="B24" s="114">
        <v>338511</v>
      </c>
    </row>
    <row r="25" spans="1:2" x14ac:dyDescent="0.25">
      <c r="A25" s="38">
        <v>24</v>
      </c>
      <c r="B25" s="114">
        <v>343995</v>
      </c>
    </row>
    <row r="26" spans="1:2" x14ac:dyDescent="0.25">
      <c r="A26" s="38">
        <v>25</v>
      </c>
      <c r="B26" s="115">
        <v>349593</v>
      </c>
    </row>
    <row r="27" spans="1:2" x14ac:dyDescent="0.25">
      <c r="A27" s="38">
        <v>26</v>
      </c>
      <c r="B27" s="114">
        <v>355320</v>
      </c>
    </row>
    <row r="28" spans="1:2" x14ac:dyDescent="0.25">
      <c r="A28" s="38">
        <v>27</v>
      </c>
      <c r="B28" s="114">
        <v>361178</v>
      </c>
    </row>
    <row r="29" spans="1:2" x14ac:dyDescent="0.25">
      <c r="A29" s="38">
        <v>28</v>
      </c>
      <c r="B29" s="114">
        <v>367165</v>
      </c>
    </row>
    <row r="30" spans="1:2" x14ac:dyDescent="0.25">
      <c r="A30" s="38">
        <v>29</v>
      </c>
      <c r="B30" s="114">
        <v>373287</v>
      </c>
    </row>
    <row r="31" spans="1:2" x14ac:dyDescent="0.25">
      <c r="A31" s="38">
        <v>30</v>
      </c>
      <c r="B31" s="115">
        <v>379542</v>
      </c>
    </row>
    <row r="32" spans="1:2" x14ac:dyDescent="0.25">
      <c r="A32" s="38">
        <v>31</v>
      </c>
      <c r="B32" s="114">
        <v>385939</v>
      </c>
    </row>
    <row r="33" spans="1:2" x14ac:dyDescent="0.25">
      <c r="A33" s="38">
        <v>32</v>
      </c>
      <c r="B33" s="114">
        <v>392479</v>
      </c>
    </row>
    <row r="34" spans="1:2" x14ac:dyDescent="0.25">
      <c r="A34" s="38">
        <v>33</v>
      </c>
      <c r="B34" s="114">
        <v>399160</v>
      </c>
    </row>
    <row r="35" spans="1:2" x14ac:dyDescent="0.25">
      <c r="A35" s="38">
        <v>34</v>
      </c>
      <c r="B35" s="114">
        <v>405996</v>
      </c>
    </row>
    <row r="36" spans="1:2" x14ac:dyDescent="0.25">
      <c r="A36" s="38">
        <v>35</v>
      </c>
      <c r="B36" s="115">
        <v>412976</v>
      </c>
    </row>
    <row r="37" spans="1:2" x14ac:dyDescent="0.25">
      <c r="A37" s="38">
        <v>36</v>
      </c>
      <c r="B37" s="114">
        <v>420116</v>
      </c>
    </row>
    <row r="38" spans="1:2" x14ac:dyDescent="0.25">
      <c r="A38" s="38">
        <v>37</v>
      </c>
      <c r="B38" s="114">
        <v>427411</v>
      </c>
    </row>
    <row r="39" spans="1:2" x14ac:dyDescent="0.25">
      <c r="A39" s="38">
        <v>38</v>
      </c>
      <c r="B39" s="114">
        <v>435155</v>
      </c>
    </row>
    <row r="40" spans="1:2" x14ac:dyDescent="0.25">
      <c r="A40" s="38">
        <v>39</v>
      </c>
      <c r="B40" s="114">
        <v>442929</v>
      </c>
    </row>
    <row r="41" spans="1:2" x14ac:dyDescent="0.25">
      <c r="A41" s="38">
        <v>40</v>
      </c>
      <c r="B41" s="115">
        <v>450880</v>
      </c>
    </row>
    <row r="42" spans="1:2" x14ac:dyDescent="0.25">
      <c r="A42" s="38">
        <v>41</v>
      </c>
      <c r="B42" s="114">
        <v>459003</v>
      </c>
    </row>
    <row r="43" spans="1:2" x14ac:dyDescent="0.25">
      <c r="A43" s="38">
        <v>42</v>
      </c>
      <c r="B43" s="114">
        <v>467302</v>
      </c>
    </row>
    <row r="44" spans="1:2" x14ac:dyDescent="0.25">
      <c r="A44" s="38">
        <v>43</v>
      </c>
      <c r="B44" s="114">
        <v>477687</v>
      </c>
    </row>
    <row r="45" spans="1:2" x14ac:dyDescent="0.25">
      <c r="A45" s="38">
        <v>44</v>
      </c>
      <c r="B45" s="114">
        <v>488360</v>
      </c>
    </row>
    <row r="46" spans="1:2" x14ac:dyDescent="0.25">
      <c r="A46" s="38">
        <v>45</v>
      </c>
      <c r="B46" s="115">
        <v>499325</v>
      </c>
    </row>
    <row r="47" spans="1:2" x14ac:dyDescent="0.25">
      <c r="A47" s="38">
        <v>46</v>
      </c>
      <c r="B47" s="114">
        <v>510592</v>
      </c>
    </row>
    <row r="48" spans="1:2" x14ac:dyDescent="0.25">
      <c r="A48" s="38">
        <v>47</v>
      </c>
      <c r="B48" s="114">
        <v>519681</v>
      </c>
    </row>
    <row r="49" spans="1:2" x14ac:dyDescent="0.25">
      <c r="A49" s="38">
        <v>48</v>
      </c>
      <c r="B49" s="114">
        <v>543569</v>
      </c>
    </row>
    <row r="50" spans="1:2" x14ac:dyDescent="0.25">
      <c r="A50" s="38">
        <v>49</v>
      </c>
      <c r="B50" s="114">
        <v>580048</v>
      </c>
    </row>
    <row r="51" spans="1:2" x14ac:dyDescent="0.25">
      <c r="A51" s="38">
        <v>50</v>
      </c>
      <c r="B51" s="115">
        <v>620540</v>
      </c>
    </row>
    <row r="52" spans="1:2" x14ac:dyDescent="0.25">
      <c r="A52" s="38">
        <v>51</v>
      </c>
      <c r="B52" s="114">
        <v>685432</v>
      </c>
    </row>
    <row r="53" spans="1:2" x14ac:dyDescent="0.25">
      <c r="A53" s="38">
        <v>52</v>
      </c>
      <c r="B53" s="114">
        <v>779936</v>
      </c>
    </row>
    <row r="54" spans="1:2" x14ac:dyDescent="0.25">
      <c r="A54" s="38">
        <v>53</v>
      </c>
      <c r="B54" s="114">
        <v>856340</v>
      </c>
    </row>
    <row r="55" spans="1:2" x14ac:dyDescent="0.25">
      <c r="A55" s="38">
        <v>54</v>
      </c>
      <c r="B55" s="114">
        <v>958199</v>
      </c>
    </row>
    <row r="56" spans="1:2" x14ac:dyDescent="0.25">
      <c r="A56" s="38">
        <v>55</v>
      </c>
      <c r="B56" s="114">
        <v>1080634</v>
      </c>
    </row>
    <row r="57" spans="1:2" ht="15.6" thickBot="1" x14ac:dyDescent="0.3">
      <c r="A57" s="38">
        <v>56</v>
      </c>
      <c r="B57" s="116">
        <v>1217928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8A88C-E235-4CCC-863A-EB3A0CA2E895}"/>
</file>

<file path=customXml/itemProps2.xml><?xml version="1.0" encoding="utf-8"?>
<ds:datastoreItem xmlns:ds="http://schemas.openxmlformats.org/officeDocument/2006/customXml" ds:itemID="{D3CADBAD-4FA7-4C81-BFE0-C0595AA929F6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5E9D7D92-C44F-4A8E-9DEB-A2AD3EAA89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2025-10-01T20:31:59Z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