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aabenraakom.sharepoint.com/sites/msteams_a7cbf0/Shared Documents/Sharepoint Lønkontoret/Lønservice/Løn/Lønaftaler/2025/011125/"/>
    </mc:Choice>
  </mc:AlternateContent>
  <xr:revisionPtr revIDLastSave="12" documentId="13_ncr:1_{ACD62D0E-AD90-4C15-BD83-9B3BE870ECD6}" xr6:coauthVersionLast="47" xr6:coauthVersionMax="47" xr10:uidLastSave="{E297D3E7-6B5B-4E0C-81CA-AE488B513D36}"/>
  <bookViews>
    <workbookView xWindow="-108" yWindow="-108" windowWidth="23256" windowHeight="12456" tabRatio="686" xr2:uid="{00000000-000D-0000-FFFF-FFFF00000000}"/>
  </bookViews>
  <sheets>
    <sheet name="Ark1" sheetId="1" r:id="rId1"/>
    <sheet name="LØN 011125" sheetId="20" r:id="rId2"/>
  </sheets>
  <definedNames>
    <definedName name="_xlnm.Print_Area" localSheetId="0">'Ark1'!$A$1:$I$61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41" i="1"/>
  <c r="B40" i="1"/>
  <c r="B37" i="1"/>
  <c r="B36" i="1"/>
  <c r="B35" i="1"/>
  <c r="I31" i="1"/>
  <c r="H21" i="1" s="1"/>
  <c r="I17" i="1"/>
  <c r="F28" i="1"/>
  <c r="H28" i="1" s="1"/>
  <c r="F44" i="1" l="1"/>
  <c r="H44" i="1" s="1"/>
  <c r="H42" i="1"/>
  <c r="H22" i="1"/>
  <c r="H25" i="1"/>
  <c r="H37" i="1"/>
  <c r="H24" i="1"/>
  <c r="H23" i="1"/>
  <c r="H38" i="1"/>
  <c r="H40" i="1"/>
  <c r="H26" i="1"/>
  <c r="H36" i="1"/>
  <c r="H43" i="1"/>
  <c r="H19" i="1"/>
  <c r="H35" i="1"/>
  <c r="H39" i="1"/>
  <c r="H33" i="1"/>
  <c r="H20" i="1"/>
  <c r="H41" i="1"/>
  <c r="H27" i="1"/>
  <c r="H34" i="1"/>
  <c r="H29" i="1" l="1"/>
  <c r="H45" i="1"/>
  <c r="H46" i="1" l="1"/>
</calcChain>
</file>

<file path=xl/sharedStrings.xml><?xml version="1.0" encoding="utf-8"?>
<sst xmlns="http://schemas.openxmlformats.org/spreadsheetml/2006/main" count="72" uniqueCount="42">
  <si>
    <t>Trin</t>
  </si>
  <si>
    <t>Grundløn</t>
  </si>
  <si>
    <t>Identifikation og forudsætninger</t>
  </si>
  <si>
    <t>Navn:</t>
  </si>
  <si>
    <t>Ansættelsessted:</t>
  </si>
  <si>
    <t>Overenskomst/aftale:</t>
  </si>
  <si>
    <t>Indplacering i alt</t>
  </si>
  <si>
    <t>Nævner i lønbrøk</t>
  </si>
  <si>
    <t>Ansættelsesform:</t>
  </si>
  <si>
    <t>Tæller</t>
  </si>
  <si>
    <t>Reg. %</t>
  </si>
  <si>
    <t>Lønreguleringsprocenten er pr.</t>
  </si>
  <si>
    <t>Tillæg</t>
  </si>
  <si>
    <t>Forklarende tekst på hvad trin eller 
tillæg ydes for</t>
  </si>
  <si>
    <t>i henhold til overenskomsten</t>
  </si>
  <si>
    <t>Telefonnr.:</t>
  </si>
  <si>
    <t>Specifikation af gammel lønaftale</t>
  </si>
  <si>
    <t>Specifikation af ny lønaftale</t>
  </si>
  <si>
    <t>Dato         Organisationens underskrift</t>
  </si>
  <si>
    <t>Dato          Lederens underskrift</t>
  </si>
  <si>
    <t>Skelbækvej 2</t>
  </si>
  <si>
    <t>DK - 6200 Aabenraa</t>
  </si>
  <si>
    <t>-</t>
  </si>
  <si>
    <t>Opsigelsesbestemmelser:</t>
  </si>
  <si>
    <t xml:space="preserve">LØNAFTALEN ER GÆLDENDE FRA DEN </t>
  </si>
  <si>
    <t xml:space="preserve">Alle tillæg er pensionsgivende. Alle tillæg reduceres i forhold til ansættelsesbrøk, med mindre andet er aftalt konkret. </t>
  </si>
  <si>
    <t>Bemærkninger:</t>
  </si>
  <si>
    <t xml:space="preserve">Stillingsbetegnelse: </t>
  </si>
  <si>
    <t>Forhandlingsberettiget organisation:</t>
  </si>
  <si>
    <t>Fødselsdato:</t>
  </si>
  <si>
    <t>Erfaringsdato:</t>
  </si>
  <si>
    <t>Overenskomst nr.:</t>
  </si>
  <si>
    <t xml:space="preserve">Funktionsløn bortfalder uden yderligere varsel ved ophør i funktionen, med mindre andet er aftalt. </t>
  </si>
  <si>
    <t>Lønaftalen revurderes ved stillingsledighed.</t>
  </si>
  <si>
    <t xml:space="preserve">Tillæg Funktion </t>
  </si>
  <si>
    <t>Tillæg Kvalifikation</t>
  </si>
  <si>
    <t xml:space="preserve">Personaleafdelingen </t>
  </si>
  <si>
    <t xml:space="preserve">Tjeneste nr. </t>
  </si>
  <si>
    <t>Lønaftale efter lønskala for SHK Ledere</t>
  </si>
  <si>
    <t>Årligt beløb:</t>
  </si>
  <si>
    <t>Årlig stigning:</t>
  </si>
  <si>
    <t>01-11-2025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</si>
</sst>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00000"/>
    <numFmt numFmtId="167" formatCode="##\ ##\ ##\ ##"/>
  </numFmts>
  <fonts count="18" x14ac:knownFonts="1">
    <font>
      <sz val="12"/>
      <name val="Times New Roman"/>
    </font>
    <font>
      <sz val="10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MS Sans Serif"/>
      <family val="2"/>
    </font>
    <font>
      <b/>
      <sz val="12"/>
      <color indexed="12"/>
      <name val="Verdana"/>
      <family val="2"/>
    </font>
    <font>
      <sz val="12"/>
      <color indexed="12"/>
      <name val="Arial"/>
      <family val="2"/>
    </font>
    <font>
      <sz val="10"/>
      <color indexed="12"/>
      <name val="Verdana"/>
      <family val="2"/>
    </font>
    <font>
      <sz val="10"/>
      <name val="Times New Roman"/>
      <family val="1"/>
    </font>
    <font>
      <i/>
      <sz val="8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indexed="12"/>
      <name val="Verdana"/>
      <family val="2"/>
    </font>
    <font>
      <b/>
      <sz val="9.5"/>
      <name val="Verdana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164" fontId="12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2" fillId="0" borderId="0"/>
    <xf numFmtId="0" fontId="13" fillId="0" borderId="0"/>
    <xf numFmtId="9" fontId="12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5" fillId="0" borderId="3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0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14" fillId="0" borderId="1" xfId="0" applyFont="1" applyBorder="1"/>
    <xf numFmtId="0" fontId="2" fillId="0" borderId="1" xfId="0" applyFont="1" applyBorder="1"/>
    <xf numFmtId="0" fontId="5" fillId="0" borderId="0" xfId="0" applyFont="1" applyAlignment="1">
      <alignment vertical="top"/>
    </xf>
    <xf numFmtId="0" fontId="4" fillId="2" borderId="2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center" vertical="center"/>
    </xf>
    <xf numFmtId="14" fontId="5" fillId="2" borderId="1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top" wrapText="1"/>
    </xf>
    <xf numFmtId="49" fontId="5" fillId="3" borderId="47" xfId="0" applyNumberFormat="1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 vertical="center"/>
    </xf>
    <xf numFmtId="166" fontId="5" fillId="3" borderId="17" xfId="0" applyNumberFormat="1" applyFont="1" applyFill="1" applyBorder="1" applyAlignment="1">
      <alignment horizontal="righ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5" fillId="0" borderId="46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 wrapText="1"/>
    </xf>
    <xf numFmtId="0" fontId="5" fillId="0" borderId="44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4" fontId="5" fillId="0" borderId="6" xfId="0" applyNumberFormat="1" applyFont="1" applyBorder="1" applyAlignment="1">
      <alignment horizontal="right" vertical="center"/>
    </xf>
    <xf numFmtId="4" fontId="5" fillId="0" borderId="24" xfId="0" applyNumberFormat="1" applyFont="1" applyBorder="1" applyAlignment="1">
      <alignment horizontal="righ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26" xfId="0" applyFont="1" applyFill="1" applyBorder="1" applyAlignment="1">
      <alignment horizontal="left" vertical="center"/>
    </xf>
    <xf numFmtId="0" fontId="15" fillId="2" borderId="27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39" xfId="0" applyFont="1" applyBorder="1" applyAlignment="1">
      <alignment horizontal="left"/>
    </xf>
    <xf numFmtId="0" fontId="11" fillId="0" borderId="2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/>
    </xf>
    <xf numFmtId="4" fontId="5" fillId="0" borderId="4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33" xfId="0" applyNumberFormat="1" applyFont="1" applyBorder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4" fontId="5" fillId="0" borderId="23" xfId="0" applyNumberFormat="1" applyFont="1" applyBorder="1" applyAlignment="1">
      <alignment horizontal="right" vertical="center"/>
    </xf>
    <xf numFmtId="4" fontId="5" fillId="0" borderId="17" xfId="0" applyNumberFormat="1" applyFont="1" applyBorder="1" applyAlignment="1">
      <alignment horizontal="righ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4" fillId="2" borderId="23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4" fillId="2" borderId="49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166" fontId="5" fillId="3" borderId="22" xfId="0" applyNumberFormat="1" applyFont="1" applyFill="1" applyBorder="1" applyAlignment="1">
      <alignment horizontal="center"/>
    </xf>
    <xf numFmtId="166" fontId="5" fillId="3" borderId="5" xfId="0" applyNumberFormat="1" applyFont="1" applyFill="1" applyBorder="1" applyAlignment="1">
      <alignment horizontal="center"/>
    </xf>
    <xf numFmtId="49" fontId="7" fillId="0" borderId="0" xfId="0" applyNumberFormat="1" applyFont="1"/>
    <xf numFmtId="0" fontId="8" fillId="0" borderId="0" xfId="0" applyFont="1"/>
    <xf numFmtId="49" fontId="14" fillId="0" borderId="0" xfId="0" applyNumberFormat="1" applyFont="1"/>
    <xf numFmtId="167" fontId="1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20" xfId="0" applyFont="1" applyBorder="1" applyAlignment="1">
      <alignment horizontal="right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5" fillId="2" borderId="8" xfId="0" applyFont="1" applyFill="1" applyBorder="1" applyAlignment="1">
      <alignment horizontal="left" vertical="center"/>
    </xf>
    <xf numFmtId="0" fontId="15" fillId="2" borderId="35" xfId="0" applyFont="1" applyFill="1" applyBorder="1" applyAlignment="1">
      <alignment horizontal="left" vertical="center"/>
    </xf>
    <xf numFmtId="0" fontId="15" fillId="2" borderId="37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3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left" vertic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165" fontId="5" fillId="0" borderId="34" xfId="0" applyNumberFormat="1" applyFont="1" applyBorder="1" applyAlignment="1">
      <alignment horizontal="center"/>
    </xf>
    <xf numFmtId="165" fontId="5" fillId="0" borderId="36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4" fontId="5" fillId="0" borderId="11" xfId="0" applyNumberFormat="1" applyFont="1" applyBorder="1" applyAlignment="1">
      <alignment horizontal="right" vertical="center"/>
    </xf>
    <xf numFmtId="4" fontId="5" fillId="0" borderId="38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/>
    </xf>
    <xf numFmtId="3" fontId="1" fillId="0" borderId="6" xfId="11" applyNumberFormat="1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 wrapText="1"/>
    </xf>
    <xf numFmtId="3" fontId="1" fillId="0" borderId="6" xfId="0" applyNumberFormat="1" applyFont="1" applyBorder="1" applyAlignment="1">
      <alignment horizontal="center" wrapText="1"/>
    </xf>
    <xf numFmtId="166" fontId="1" fillId="0" borderId="6" xfId="0" applyNumberFormat="1" applyFont="1" applyBorder="1"/>
    <xf numFmtId="3" fontId="1" fillId="0" borderId="6" xfId="0" applyNumberFormat="1" applyFont="1" applyBorder="1"/>
  </cellXfs>
  <cellStyles count="14">
    <cellStyle name="1000-sep (2 dec) 2" xfId="1" xr:uid="{00000000-0005-0000-0000-000000000000}"/>
    <cellStyle name="1000-sep+,00_Ark3" xfId="2" xr:uid="{00000000-0005-0000-0000-000001000000}"/>
    <cellStyle name="Besøgt Hyperlink" xfId="7" xr:uid="{64DEB7CC-E808-4E8C-AEC9-B78CF7015DDB}"/>
    <cellStyle name="Hyperlink" xfId="8" xr:uid="{BEED7854-77FE-407B-BF7F-AF2CDBE9937D}"/>
    <cellStyle name="Komma 2" xfId="11" xr:uid="{02906700-9BB3-4627-A6F8-8C125144529F}"/>
    <cellStyle name="Komma 3" xfId="9" xr:uid="{2B156131-D4C4-4259-AB2C-955B057B0723}"/>
    <cellStyle name="Normal" xfId="0" builtinId="0"/>
    <cellStyle name="Normal 2" xfId="3" xr:uid="{00000000-0005-0000-0000-000004000000}"/>
    <cellStyle name="Normal 2 2" xfId="12" xr:uid="{6D005B42-CB45-4090-BC3A-75F5B8CE80D7}"/>
    <cellStyle name="Normal 3" xfId="4" xr:uid="{00000000-0005-0000-0000-000005000000}"/>
    <cellStyle name="Normal 4" xfId="6" xr:uid="{E4116C89-FDBC-454F-902B-430BBEB6220B}"/>
    <cellStyle name="Procent 2" xfId="5" xr:uid="{00000000-0005-0000-0000-000006000000}"/>
    <cellStyle name="Procent 2 2" xfId="13" xr:uid="{08085239-63CC-49CD-8345-E406759A4134}"/>
    <cellStyle name="Procent 3" xfId="10" xr:uid="{7519D216-C1AF-4E90-BB62-B9BCAA60C405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753F8F2D-C1BA-45D0-A2E8-EC5A404892C5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130" name="Picture 26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132" name="Picture 30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tabSelected="1" zoomScaleNormal="100" zoomScaleSheetLayoutView="100" workbookViewId="0">
      <selection activeCell="F7" sqref="F7:I7"/>
    </sheetView>
  </sheetViews>
  <sheetFormatPr defaultColWidth="9" defaultRowHeight="12.6" x14ac:dyDescent="0.2"/>
  <cols>
    <col min="1" max="1" width="17.09765625" style="2" customWidth="1"/>
    <col min="2" max="2" width="6.5" style="2" bestFit="1" customWidth="1"/>
    <col min="3" max="3" width="11" style="2" customWidth="1"/>
    <col min="4" max="4" width="6" style="2" customWidth="1"/>
    <col min="5" max="5" width="18.59765625" style="2" customWidth="1"/>
    <col min="6" max="6" width="5.5" style="2" customWidth="1"/>
    <col min="7" max="7" width="12.69921875" style="2" customWidth="1"/>
    <col min="8" max="8" width="7" style="2" customWidth="1"/>
    <col min="9" max="9" width="12.59765625" style="2" customWidth="1"/>
    <col min="10" max="16384" width="9" style="2"/>
  </cols>
  <sheetData>
    <row r="1" spans="1:9" ht="17.25" customHeight="1" x14ac:dyDescent="0.3">
      <c r="A1" s="86" t="s">
        <v>36</v>
      </c>
      <c r="B1" s="86"/>
      <c r="C1" s="86"/>
      <c r="D1" s="86"/>
      <c r="E1" s="86"/>
      <c r="F1" s="87"/>
      <c r="G1" s="1"/>
      <c r="H1" s="1"/>
      <c r="I1" s="1"/>
    </row>
    <row r="2" spans="1:9" ht="17.25" customHeight="1" x14ac:dyDescent="0.3">
      <c r="A2" s="88" t="s">
        <v>20</v>
      </c>
      <c r="B2" s="87"/>
      <c r="C2" s="87"/>
      <c r="D2" s="87"/>
      <c r="E2" s="87"/>
      <c r="F2" s="87"/>
      <c r="G2" s="19"/>
      <c r="I2" s="1"/>
    </row>
    <row r="3" spans="1:9" ht="15.75" customHeight="1" x14ac:dyDescent="0.3">
      <c r="A3" s="88" t="s">
        <v>21</v>
      </c>
      <c r="B3" s="87"/>
      <c r="C3" s="87"/>
      <c r="D3" s="87"/>
      <c r="E3" s="87"/>
      <c r="F3" s="87"/>
      <c r="G3" s="1"/>
      <c r="I3" s="1"/>
    </row>
    <row r="4" spans="1:9" ht="16.5" customHeight="1" thickBot="1" x14ac:dyDescent="0.35">
      <c r="A4" s="23" t="s">
        <v>15</v>
      </c>
      <c r="B4" s="89">
        <v>73767676</v>
      </c>
      <c r="C4" s="89"/>
      <c r="D4" s="24"/>
      <c r="E4" s="24"/>
      <c r="F4" s="24"/>
      <c r="G4" s="20"/>
      <c r="H4" s="20"/>
      <c r="I4" s="20"/>
    </row>
    <row r="5" spans="1:9" ht="17.25" customHeight="1" x14ac:dyDescent="0.3">
      <c r="A5" s="95" t="s">
        <v>38</v>
      </c>
      <c r="B5" s="95"/>
      <c r="C5" s="95"/>
      <c r="D5" s="95"/>
      <c r="E5" s="95"/>
      <c r="F5" s="95"/>
      <c r="G5" s="95"/>
      <c r="H5" s="95"/>
      <c r="I5" s="95"/>
    </row>
    <row r="6" spans="1:9" ht="9.75" customHeight="1" x14ac:dyDescent="0.2">
      <c r="A6" s="1"/>
      <c r="B6" s="1"/>
      <c r="C6" s="1"/>
      <c r="D6" s="1"/>
      <c r="E6" s="1"/>
      <c r="F6" s="1"/>
      <c r="G6" s="1"/>
      <c r="H6" s="1"/>
      <c r="I6" s="1"/>
    </row>
    <row r="7" spans="1:9" ht="15" customHeight="1" x14ac:dyDescent="0.3">
      <c r="A7" s="90" t="s">
        <v>24</v>
      </c>
      <c r="B7" s="90"/>
      <c r="C7" s="90"/>
      <c r="D7" s="90"/>
      <c r="E7" s="91"/>
      <c r="F7" s="92"/>
      <c r="G7" s="93"/>
      <c r="H7" s="93"/>
      <c r="I7" s="94"/>
    </row>
    <row r="8" spans="1:9" ht="15" customHeight="1" thickBot="1" x14ac:dyDescent="0.25">
      <c r="A8" s="3" t="s">
        <v>2</v>
      </c>
      <c r="B8" s="3"/>
      <c r="C8" s="3"/>
      <c r="D8" s="3"/>
      <c r="E8" s="1"/>
      <c r="F8" s="1"/>
    </row>
    <row r="9" spans="1:9" s="4" customFormat="1" ht="18" customHeight="1" x14ac:dyDescent="0.3">
      <c r="A9" s="96" t="s">
        <v>3</v>
      </c>
      <c r="B9" s="97"/>
      <c r="C9" s="98"/>
      <c r="D9" s="53"/>
      <c r="E9" s="54"/>
      <c r="F9" s="55"/>
      <c r="G9" s="99" t="s">
        <v>37</v>
      </c>
      <c r="H9" s="100"/>
      <c r="I9" s="17"/>
    </row>
    <row r="10" spans="1:9" s="4" customFormat="1" ht="18" customHeight="1" x14ac:dyDescent="0.3">
      <c r="A10" s="61" t="s">
        <v>4</v>
      </c>
      <c r="B10" s="62"/>
      <c r="C10" s="63"/>
      <c r="D10" s="56"/>
      <c r="E10" s="57"/>
      <c r="F10" s="58"/>
      <c r="G10" s="99" t="s">
        <v>29</v>
      </c>
      <c r="H10" s="100"/>
      <c r="I10" s="18"/>
    </row>
    <row r="11" spans="1:9" s="4" customFormat="1" ht="18" customHeight="1" x14ac:dyDescent="0.3">
      <c r="A11" s="61" t="s">
        <v>27</v>
      </c>
      <c r="B11" s="62"/>
      <c r="C11" s="63"/>
      <c r="D11" s="38"/>
      <c r="E11" s="39"/>
      <c r="F11" s="40"/>
      <c r="G11" s="110" t="s">
        <v>30</v>
      </c>
      <c r="H11" s="111"/>
      <c r="I11" s="18"/>
    </row>
    <row r="12" spans="1:9" s="4" customFormat="1" ht="18" customHeight="1" x14ac:dyDescent="0.3">
      <c r="A12" s="61" t="s">
        <v>28</v>
      </c>
      <c r="B12" s="62"/>
      <c r="C12" s="63"/>
      <c r="D12" s="38"/>
      <c r="E12" s="39"/>
      <c r="F12" s="40"/>
      <c r="G12" s="99" t="s">
        <v>31</v>
      </c>
      <c r="H12" s="100"/>
      <c r="I12" s="18"/>
    </row>
    <row r="13" spans="1:9" s="4" customFormat="1" ht="18" customHeight="1" thickBot="1" x14ac:dyDescent="0.35">
      <c r="A13" s="61" t="s">
        <v>5</v>
      </c>
      <c r="B13" s="62"/>
      <c r="C13" s="63"/>
      <c r="D13" s="41"/>
      <c r="E13" s="42"/>
      <c r="F13" s="42"/>
      <c r="G13" s="42"/>
      <c r="H13" s="42"/>
      <c r="I13" s="43"/>
    </row>
    <row r="14" spans="1:9" ht="15" customHeight="1" thickBot="1" x14ac:dyDescent="0.25">
      <c r="A14" s="26" t="s">
        <v>9</v>
      </c>
      <c r="B14" s="115">
        <v>37</v>
      </c>
      <c r="C14" s="116"/>
      <c r="D14" s="80" t="s">
        <v>8</v>
      </c>
      <c r="E14" s="81"/>
      <c r="F14" s="82"/>
      <c r="G14" s="112"/>
      <c r="H14" s="113"/>
      <c r="I14" s="114"/>
    </row>
    <row r="15" spans="1:9" ht="15" customHeight="1" thickBot="1" x14ac:dyDescent="0.25">
      <c r="A15" s="26" t="s">
        <v>7</v>
      </c>
      <c r="B15" s="117">
        <v>37</v>
      </c>
      <c r="C15" s="118"/>
      <c r="D15" s="80" t="s">
        <v>11</v>
      </c>
      <c r="E15" s="81"/>
      <c r="F15" s="83"/>
      <c r="G15" s="35" t="s">
        <v>41</v>
      </c>
      <c r="H15" s="84">
        <v>1.416167</v>
      </c>
      <c r="I15" s="85"/>
    </row>
    <row r="16" spans="1:9" ht="36.75" customHeight="1" thickBot="1" x14ac:dyDescent="0.25">
      <c r="A16" s="107" t="s">
        <v>16</v>
      </c>
      <c r="B16" s="107"/>
      <c r="C16" s="107"/>
      <c r="D16" s="107"/>
      <c r="E16" s="107"/>
      <c r="F16" s="107"/>
      <c r="G16" s="107"/>
      <c r="H16" s="107"/>
      <c r="I16" s="107"/>
    </row>
    <row r="17" spans="1:9" ht="16.5" customHeight="1" thickBot="1" x14ac:dyDescent="0.25">
      <c r="A17" s="21"/>
      <c r="B17" s="101" t="s">
        <v>13</v>
      </c>
      <c r="C17" s="102"/>
      <c r="D17" s="102"/>
      <c r="E17" s="103"/>
      <c r="F17" s="64" t="s">
        <v>0</v>
      </c>
      <c r="G17" s="27" t="s">
        <v>12</v>
      </c>
      <c r="H17" s="36" t="s">
        <v>10</v>
      </c>
      <c r="I17" s="37">
        <f>H15</f>
        <v>1.416167</v>
      </c>
    </row>
    <row r="18" spans="1:9" ht="16.5" customHeight="1" thickBot="1" x14ac:dyDescent="0.25">
      <c r="A18" s="21"/>
      <c r="B18" s="104"/>
      <c r="C18" s="105"/>
      <c r="D18" s="105"/>
      <c r="E18" s="106"/>
      <c r="F18" s="65"/>
      <c r="G18" s="28">
        <v>38718</v>
      </c>
      <c r="H18" s="108"/>
      <c r="I18" s="109"/>
    </row>
    <row r="19" spans="1:9" s="4" customFormat="1" ht="16.5" customHeight="1" x14ac:dyDescent="0.3">
      <c r="A19" s="29" t="s">
        <v>1</v>
      </c>
      <c r="B19" s="53"/>
      <c r="C19" s="54"/>
      <c r="D19" s="54"/>
      <c r="E19" s="55"/>
      <c r="F19" s="5">
        <v>1</v>
      </c>
      <c r="G19" s="6"/>
      <c r="H19" s="119">
        <f t="shared" ref="H19:H27" si="0">(G19*$I$31)*$B$14/$B$15</f>
        <v>0</v>
      </c>
      <c r="I19" s="120"/>
    </row>
    <row r="20" spans="1:9" s="4" customFormat="1" ht="16.5" customHeight="1" x14ac:dyDescent="0.3">
      <c r="A20" s="30" t="s">
        <v>12</v>
      </c>
      <c r="B20" s="38" t="s">
        <v>14</v>
      </c>
      <c r="C20" s="39"/>
      <c r="D20" s="39"/>
      <c r="E20" s="40"/>
      <c r="F20" s="7"/>
      <c r="G20" s="8"/>
      <c r="H20" s="59">
        <f t="shared" si="0"/>
        <v>0</v>
      </c>
      <c r="I20" s="60"/>
    </row>
    <row r="21" spans="1:9" s="4" customFormat="1" ht="16.5" customHeight="1" x14ac:dyDescent="0.3">
      <c r="A21" s="30" t="s">
        <v>34</v>
      </c>
      <c r="B21" s="38" t="s">
        <v>22</v>
      </c>
      <c r="C21" s="39"/>
      <c r="D21" s="39"/>
      <c r="E21" s="40"/>
      <c r="F21" s="9"/>
      <c r="G21" s="10"/>
      <c r="H21" s="59">
        <f t="shared" si="0"/>
        <v>0</v>
      </c>
      <c r="I21" s="60"/>
    </row>
    <row r="22" spans="1:9" s="4" customFormat="1" ht="16.5" customHeight="1" x14ac:dyDescent="0.3">
      <c r="A22" s="30" t="s">
        <v>34</v>
      </c>
      <c r="B22" s="38" t="s">
        <v>22</v>
      </c>
      <c r="C22" s="39"/>
      <c r="D22" s="39"/>
      <c r="E22" s="40"/>
      <c r="F22" s="9"/>
      <c r="G22" s="10"/>
      <c r="H22" s="59">
        <f t="shared" si="0"/>
        <v>0</v>
      </c>
      <c r="I22" s="60"/>
    </row>
    <row r="23" spans="1:9" s="4" customFormat="1" ht="16.5" customHeight="1" x14ac:dyDescent="0.3">
      <c r="A23" s="30" t="s">
        <v>34</v>
      </c>
      <c r="B23" s="38" t="s">
        <v>22</v>
      </c>
      <c r="C23" s="39"/>
      <c r="D23" s="39"/>
      <c r="E23" s="40"/>
      <c r="F23" s="9"/>
      <c r="G23" s="10"/>
      <c r="H23" s="59">
        <f t="shared" si="0"/>
        <v>0</v>
      </c>
      <c r="I23" s="60"/>
    </row>
    <row r="24" spans="1:9" s="4" customFormat="1" ht="16.5" customHeight="1" x14ac:dyDescent="0.3">
      <c r="A24" s="30" t="s">
        <v>35</v>
      </c>
      <c r="B24" s="38" t="s">
        <v>22</v>
      </c>
      <c r="C24" s="39"/>
      <c r="D24" s="39"/>
      <c r="E24" s="40"/>
      <c r="F24" s="9"/>
      <c r="G24" s="10"/>
      <c r="H24" s="59">
        <f t="shared" si="0"/>
        <v>0</v>
      </c>
      <c r="I24" s="60"/>
    </row>
    <row r="25" spans="1:9" s="4" customFormat="1" ht="16.5" customHeight="1" x14ac:dyDescent="0.3">
      <c r="A25" s="30" t="s">
        <v>35</v>
      </c>
      <c r="B25" s="38" t="s">
        <v>22</v>
      </c>
      <c r="C25" s="39"/>
      <c r="D25" s="39"/>
      <c r="E25" s="40"/>
      <c r="F25" s="9"/>
      <c r="G25" s="10"/>
      <c r="H25" s="59">
        <f t="shared" si="0"/>
        <v>0</v>
      </c>
      <c r="I25" s="60"/>
    </row>
    <row r="26" spans="1:9" s="4" customFormat="1" ht="16.5" customHeight="1" x14ac:dyDescent="0.3">
      <c r="A26" s="30" t="s">
        <v>35</v>
      </c>
      <c r="B26" s="38" t="s">
        <v>22</v>
      </c>
      <c r="C26" s="39"/>
      <c r="D26" s="39"/>
      <c r="E26" s="40"/>
      <c r="F26" s="9"/>
      <c r="G26" s="10"/>
      <c r="H26" s="59">
        <f t="shared" si="0"/>
        <v>0</v>
      </c>
      <c r="I26" s="60"/>
    </row>
    <row r="27" spans="1:9" s="4" customFormat="1" ht="16.5" customHeight="1" x14ac:dyDescent="0.3">
      <c r="A27" s="31" t="s">
        <v>35</v>
      </c>
      <c r="B27" s="38"/>
      <c r="C27" s="39"/>
      <c r="D27" s="39"/>
      <c r="E27" s="40"/>
      <c r="F27" s="9"/>
      <c r="G27" s="10"/>
      <c r="H27" s="59">
        <f t="shared" si="0"/>
        <v>0</v>
      </c>
      <c r="I27" s="60"/>
    </row>
    <row r="28" spans="1:9" s="4" customFormat="1" ht="16.5" customHeight="1" thickBot="1" x14ac:dyDescent="0.35">
      <c r="A28" s="32" t="s">
        <v>6</v>
      </c>
      <c r="B28" s="77"/>
      <c r="C28" s="78"/>
      <c r="D28" s="78"/>
      <c r="E28" s="79"/>
      <c r="F28" s="11">
        <f>SUM(F19:F27)</f>
        <v>1</v>
      </c>
      <c r="G28" s="12"/>
      <c r="H28" s="73">
        <f>VLOOKUP(F28,'LØN 011125'!$A$1:$B$16,2)*$B$14/$B$15</f>
        <v>427910</v>
      </c>
      <c r="I28" s="74"/>
    </row>
    <row r="29" spans="1:9" s="4" customFormat="1" ht="16.5" customHeight="1" thickBot="1" x14ac:dyDescent="0.35">
      <c r="H29" s="75">
        <f>SUM(H19:I28)</f>
        <v>427910</v>
      </c>
      <c r="I29" s="76"/>
    </row>
    <row r="30" spans="1:9" ht="22.5" customHeight="1" thickBot="1" x14ac:dyDescent="0.25">
      <c r="A30" s="107" t="s">
        <v>17</v>
      </c>
      <c r="B30" s="107"/>
      <c r="C30" s="107"/>
      <c r="D30" s="107"/>
      <c r="E30" s="107"/>
      <c r="F30" s="107"/>
      <c r="G30" s="107"/>
      <c r="H30" s="107"/>
      <c r="I30" s="107"/>
    </row>
    <row r="31" spans="1:9" ht="16.5" customHeight="1" thickBot="1" x14ac:dyDescent="0.25">
      <c r="A31" s="21"/>
      <c r="B31" s="101" t="s">
        <v>13</v>
      </c>
      <c r="C31" s="102"/>
      <c r="D31" s="102"/>
      <c r="E31" s="103"/>
      <c r="F31" s="64" t="s">
        <v>0</v>
      </c>
      <c r="G31" s="27" t="s">
        <v>12</v>
      </c>
      <c r="H31" s="36" t="s">
        <v>10</v>
      </c>
      <c r="I31" s="37">
        <f>H15</f>
        <v>1.416167</v>
      </c>
    </row>
    <row r="32" spans="1:9" ht="13.2" thickBot="1" x14ac:dyDescent="0.25">
      <c r="A32" s="21"/>
      <c r="B32" s="104"/>
      <c r="C32" s="105"/>
      <c r="D32" s="105"/>
      <c r="E32" s="106"/>
      <c r="F32" s="65"/>
      <c r="G32" s="28">
        <v>38718</v>
      </c>
      <c r="H32" s="108"/>
      <c r="I32" s="109"/>
    </row>
    <row r="33" spans="1:9" s="4" customFormat="1" ht="16.5" customHeight="1" x14ac:dyDescent="0.3">
      <c r="A33" s="29" t="s">
        <v>1</v>
      </c>
      <c r="B33" s="53"/>
      <c r="C33" s="54"/>
      <c r="D33" s="54"/>
      <c r="E33" s="55"/>
      <c r="F33" s="5">
        <v>1</v>
      </c>
      <c r="G33" s="6"/>
      <c r="H33" s="59">
        <f t="shared" ref="H33:H43" si="1">(G33*$I$31)*$B$14/$B$15</f>
        <v>0</v>
      </c>
      <c r="I33" s="60"/>
    </row>
    <row r="34" spans="1:9" s="4" customFormat="1" ht="16.5" customHeight="1" x14ac:dyDescent="0.3">
      <c r="A34" s="30" t="s">
        <v>12</v>
      </c>
      <c r="B34" s="38" t="s">
        <v>14</v>
      </c>
      <c r="C34" s="39"/>
      <c r="D34" s="39"/>
      <c r="E34" s="40"/>
      <c r="F34" s="7"/>
      <c r="G34" s="8"/>
      <c r="H34" s="59">
        <f t="shared" si="1"/>
        <v>0</v>
      </c>
      <c r="I34" s="60"/>
    </row>
    <row r="35" spans="1:9" s="4" customFormat="1" ht="16.5" customHeight="1" x14ac:dyDescent="0.3">
      <c r="A35" s="30" t="s">
        <v>12</v>
      </c>
      <c r="B35" s="38" t="str">
        <f>B21</f>
        <v>-</v>
      </c>
      <c r="C35" s="39"/>
      <c r="D35" s="39"/>
      <c r="E35" s="40"/>
      <c r="F35" s="7"/>
      <c r="G35" s="10"/>
      <c r="H35" s="59">
        <f t="shared" si="1"/>
        <v>0</v>
      </c>
      <c r="I35" s="60"/>
    </row>
    <row r="36" spans="1:9" s="4" customFormat="1" ht="16.5" customHeight="1" x14ac:dyDescent="0.3">
      <c r="A36" s="30" t="s">
        <v>12</v>
      </c>
      <c r="B36" s="38" t="str">
        <f>B22</f>
        <v>-</v>
      </c>
      <c r="C36" s="39"/>
      <c r="D36" s="39"/>
      <c r="E36" s="40"/>
      <c r="F36" s="7"/>
      <c r="G36" s="10"/>
      <c r="H36" s="59">
        <f t="shared" si="1"/>
        <v>0</v>
      </c>
      <c r="I36" s="60"/>
    </row>
    <row r="37" spans="1:9" s="4" customFormat="1" ht="16.5" customHeight="1" x14ac:dyDescent="0.3">
      <c r="A37" s="30" t="s">
        <v>12</v>
      </c>
      <c r="B37" s="38" t="str">
        <f>B23</f>
        <v>-</v>
      </c>
      <c r="C37" s="39"/>
      <c r="D37" s="39"/>
      <c r="E37" s="40"/>
      <c r="F37" s="7"/>
      <c r="G37" s="10"/>
      <c r="H37" s="59">
        <f t="shared" si="1"/>
        <v>0</v>
      </c>
      <c r="I37" s="60"/>
    </row>
    <row r="38" spans="1:9" s="4" customFormat="1" ht="16.5" customHeight="1" x14ac:dyDescent="0.3">
      <c r="A38" s="30" t="s">
        <v>12</v>
      </c>
      <c r="B38" s="38" t="s">
        <v>22</v>
      </c>
      <c r="C38" s="39"/>
      <c r="D38" s="39"/>
      <c r="E38" s="40"/>
      <c r="F38" s="9"/>
      <c r="G38" s="10"/>
      <c r="H38" s="59">
        <f t="shared" si="1"/>
        <v>0</v>
      </c>
      <c r="I38" s="60"/>
    </row>
    <row r="39" spans="1:9" s="4" customFormat="1" ht="16.5" customHeight="1" x14ac:dyDescent="0.3">
      <c r="A39" s="30" t="s">
        <v>12</v>
      </c>
      <c r="B39" s="38" t="str">
        <f>B24</f>
        <v>-</v>
      </c>
      <c r="C39" s="39"/>
      <c r="D39" s="39"/>
      <c r="E39" s="40"/>
      <c r="F39" s="9"/>
      <c r="G39" s="10"/>
      <c r="H39" s="59">
        <f t="shared" si="1"/>
        <v>0</v>
      </c>
      <c r="I39" s="60"/>
    </row>
    <row r="40" spans="1:9" s="4" customFormat="1" ht="16.5" customHeight="1" x14ac:dyDescent="0.3">
      <c r="A40" s="30" t="s">
        <v>12</v>
      </c>
      <c r="B40" s="38" t="str">
        <f>B25</f>
        <v>-</v>
      </c>
      <c r="C40" s="39"/>
      <c r="D40" s="39"/>
      <c r="E40" s="40"/>
      <c r="F40" s="9"/>
      <c r="G40" s="10"/>
      <c r="H40" s="59">
        <f t="shared" si="1"/>
        <v>0</v>
      </c>
      <c r="I40" s="60"/>
    </row>
    <row r="41" spans="1:9" s="4" customFormat="1" ht="16.5" customHeight="1" x14ac:dyDescent="0.3">
      <c r="A41" s="30" t="s">
        <v>12</v>
      </c>
      <c r="B41" s="38" t="str">
        <f>B26</f>
        <v>-</v>
      </c>
      <c r="C41" s="39"/>
      <c r="D41" s="39"/>
      <c r="E41" s="40"/>
      <c r="F41" s="9"/>
      <c r="G41" s="10"/>
      <c r="H41" s="59">
        <f t="shared" si="1"/>
        <v>0</v>
      </c>
      <c r="I41" s="60"/>
    </row>
    <row r="42" spans="1:9" s="4" customFormat="1" ht="16.5" customHeight="1" x14ac:dyDescent="0.3">
      <c r="A42" s="30" t="s">
        <v>12</v>
      </c>
      <c r="B42" s="38" t="s">
        <v>22</v>
      </c>
      <c r="C42" s="39"/>
      <c r="D42" s="39"/>
      <c r="E42" s="40"/>
      <c r="F42" s="9"/>
      <c r="G42" s="10"/>
      <c r="H42" s="59">
        <f t="shared" si="1"/>
        <v>0</v>
      </c>
      <c r="I42" s="60"/>
    </row>
    <row r="43" spans="1:9" s="4" customFormat="1" ht="16.5" customHeight="1" x14ac:dyDescent="0.3">
      <c r="A43" s="30" t="s">
        <v>12</v>
      </c>
      <c r="B43" s="38"/>
      <c r="C43" s="39"/>
      <c r="D43" s="39"/>
      <c r="E43" s="40"/>
      <c r="F43" s="9"/>
      <c r="G43" s="10"/>
      <c r="H43" s="59">
        <f t="shared" si="1"/>
        <v>0</v>
      </c>
      <c r="I43" s="60"/>
    </row>
    <row r="44" spans="1:9" s="4" customFormat="1" ht="16.5" customHeight="1" thickBot="1" x14ac:dyDescent="0.35">
      <c r="A44" s="32" t="s">
        <v>6</v>
      </c>
      <c r="B44" s="77"/>
      <c r="C44" s="78"/>
      <c r="D44" s="78"/>
      <c r="E44" s="79"/>
      <c r="F44" s="11">
        <f>SUM(F33:F43)</f>
        <v>1</v>
      </c>
      <c r="G44" s="12"/>
      <c r="H44" s="73">
        <f>VLOOKUP(F44,'LØN 011125'!$A$1:$B$16,2)*$B$14/$B$15</f>
        <v>427910</v>
      </c>
      <c r="I44" s="74"/>
    </row>
    <row r="45" spans="1:9" s="4" customFormat="1" ht="16.5" customHeight="1" thickBot="1" x14ac:dyDescent="0.35">
      <c r="A45" s="68" t="s">
        <v>25</v>
      </c>
      <c r="B45" s="68"/>
      <c r="C45" s="68"/>
      <c r="D45" s="68"/>
      <c r="G45" s="13" t="s">
        <v>39</v>
      </c>
      <c r="H45" s="75">
        <f>SUM(H33:I44)</f>
        <v>427910</v>
      </c>
      <c r="I45" s="76"/>
    </row>
    <row r="46" spans="1:9" s="4" customFormat="1" ht="16.5" customHeight="1" thickBot="1" x14ac:dyDescent="0.35">
      <c r="A46" s="69"/>
      <c r="B46" s="69"/>
      <c r="C46" s="69"/>
      <c r="D46" s="69"/>
      <c r="G46" s="13" t="s">
        <v>40</v>
      </c>
      <c r="H46" s="70">
        <f>SUM(H45-H29)</f>
        <v>0</v>
      </c>
      <c r="I46" s="71"/>
    </row>
    <row r="47" spans="1:9" s="4" customFormat="1" ht="16.5" customHeight="1" x14ac:dyDescent="0.3">
      <c r="A47" s="14"/>
      <c r="B47" s="15"/>
      <c r="G47" s="13"/>
      <c r="H47" s="72"/>
      <c r="I47" s="72"/>
    </row>
    <row r="48" spans="1:9" s="4" customFormat="1" ht="16.5" customHeight="1" x14ac:dyDescent="0.3">
      <c r="A48" s="33" t="s">
        <v>23</v>
      </c>
      <c r="B48" s="33"/>
      <c r="H48" s="16"/>
      <c r="I48" s="16"/>
    </row>
    <row r="49" spans="1:9" s="4" customFormat="1" ht="16.5" customHeight="1" x14ac:dyDescent="0.3">
      <c r="A49" s="25" t="s">
        <v>32</v>
      </c>
      <c r="B49" s="25"/>
      <c r="C49" s="25"/>
      <c r="D49" s="25"/>
      <c r="E49" s="25"/>
      <c r="F49" s="25"/>
      <c r="G49" s="25"/>
      <c r="H49" s="25"/>
      <c r="I49" s="25"/>
    </row>
    <row r="50" spans="1:9" s="4" customFormat="1" ht="16.5" customHeight="1" x14ac:dyDescent="0.3">
      <c r="A50" s="25" t="s">
        <v>33</v>
      </c>
      <c r="B50" s="25"/>
      <c r="C50" s="25"/>
      <c r="D50" s="25"/>
      <c r="E50" s="25"/>
      <c r="F50" s="25"/>
      <c r="G50" s="25"/>
      <c r="H50" s="25"/>
      <c r="I50" s="25"/>
    </row>
    <row r="51" spans="1:9" s="4" customFormat="1" ht="16.5" customHeight="1" x14ac:dyDescent="0.3">
      <c r="A51" s="34" t="s">
        <v>26</v>
      </c>
      <c r="B51" s="22"/>
      <c r="C51" s="22"/>
      <c r="D51" s="22"/>
      <c r="E51" s="22"/>
      <c r="F51" s="22"/>
      <c r="G51" s="22"/>
      <c r="H51" s="22"/>
      <c r="I51" s="22"/>
    </row>
    <row r="52" spans="1:9" s="4" customFormat="1" ht="16.5" customHeight="1" x14ac:dyDescent="0.3">
      <c r="A52" s="44"/>
      <c r="B52" s="45"/>
      <c r="C52" s="45"/>
      <c r="D52" s="45"/>
      <c r="E52" s="45"/>
      <c r="F52" s="45"/>
      <c r="G52" s="45"/>
      <c r="H52" s="45"/>
      <c r="I52" s="46"/>
    </row>
    <row r="53" spans="1:9" s="4" customFormat="1" ht="16.5" customHeight="1" x14ac:dyDescent="0.3">
      <c r="A53" s="47"/>
      <c r="B53" s="48"/>
      <c r="C53" s="48"/>
      <c r="D53" s="48"/>
      <c r="E53" s="48"/>
      <c r="F53" s="48"/>
      <c r="G53" s="48"/>
      <c r="H53" s="48"/>
      <c r="I53" s="49"/>
    </row>
    <row r="54" spans="1:9" s="4" customFormat="1" ht="16.5" customHeight="1" x14ac:dyDescent="0.3">
      <c r="A54" s="47"/>
      <c r="B54" s="48"/>
      <c r="C54" s="48"/>
      <c r="D54" s="48"/>
      <c r="E54" s="48"/>
      <c r="F54" s="48"/>
      <c r="G54" s="48"/>
      <c r="H54" s="48"/>
      <c r="I54" s="49"/>
    </row>
    <row r="55" spans="1:9" s="4" customFormat="1" ht="16.5" customHeight="1" x14ac:dyDescent="0.3">
      <c r="A55" s="47"/>
      <c r="B55" s="48"/>
      <c r="C55" s="48"/>
      <c r="D55" s="48"/>
      <c r="E55" s="48"/>
      <c r="F55" s="48"/>
      <c r="G55" s="48"/>
      <c r="H55" s="48"/>
      <c r="I55" s="49"/>
    </row>
    <row r="56" spans="1:9" s="4" customFormat="1" ht="16.5" customHeight="1" x14ac:dyDescent="0.3">
      <c r="A56" s="50"/>
      <c r="B56" s="51"/>
      <c r="C56" s="51"/>
      <c r="D56" s="51"/>
      <c r="E56" s="51"/>
      <c r="F56" s="51"/>
      <c r="G56" s="51"/>
      <c r="H56" s="51"/>
      <c r="I56" s="52"/>
    </row>
    <row r="57" spans="1:9" s="4" customFormat="1" ht="16.5" customHeight="1" x14ac:dyDescent="0.3">
      <c r="H57" s="16"/>
      <c r="I57" s="16"/>
    </row>
    <row r="58" spans="1:9" s="4" customFormat="1" ht="16.5" customHeight="1" x14ac:dyDescent="0.3">
      <c r="H58" s="16"/>
      <c r="I58" s="16"/>
    </row>
    <row r="59" spans="1:9" s="4" customFormat="1" ht="16.5" customHeight="1" x14ac:dyDescent="0.3">
      <c r="H59" s="16"/>
      <c r="I59" s="16"/>
    </row>
    <row r="60" spans="1:9" ht="15" customHeight="1" x14ac:dyDescent="0.2">
      <c r="G60" s="66"/>
      <c r="H60" s="66"/>
      <c r="I60" s="66"/>
    </row>
    <row r="61" spans="1:9" ht="15" customHeight="1" x14ac:dyDescent="0.2">
      <c r="A61" s="67" t="s">
        <v>18</v>
      </c>
      <c r="B61" s="67"/>
      <c r="C61" s="67"/>
      <c r="D61" s="67"/>
      <c r="E61" s="67"/>
      <c r="F61" s="67" t="s">
        <v>19</v>
      </c>
      <c r="G61" s="67"/>
      <c r="H61" s="67"/>
      <c r="I61" s="67"/>
    </row>
    <row r="62" spans="1:9" ht="18.899999999999999" customHeight="1" x14ac:dyDescent="0.2"/>
    <row r="63" spans="1:9" ht="18.899999999999999" customHeight="1" x14ac:dyDescent="0.2"/>
    <row r="64" spans="1:9" ht="18.899999999999999" customHeight="1" x14ac:dyDescent="0.2"/>
    <row r="65" ht="11.1" customHeight="1" x14ac:dyDescent="0.2"/>
    <row r="66" ht="11.1" customHeight="1" x14ac:dyDescent="0.2"/>
    <row r="67" ht="11.1" customHeight="1" x14ac:dyDescent="0.2"/>
    <row r="68" ht="11.1" customHeight="1" x14ac:dyDescent="0.2"/>
    <row r="69" ht="21.9" customHeight="1" x14ac:dyDescent="0.2"/>
    <row r="70" ht="11.1" customHeight="1" x14ac:dyDescent="0.2"/>
    <row r="71" ht="11.1" customHeight="1" x14ac:dyDescent="0.2"/>
    <row r="72" ht="21.9" customHeight="1" x14ac:dyDescent="0.2"/>
    <row r="73" ht="11.1" customHeight="1" x14ac:dyDescent="0.2"/>
  </sheetData>
  <mergeCells count="88">
    <mergeCell ref="G11:H11"/>
    <mergeCell ref="H34:I34"/>
    <mergeCell ref="H35:I35"/>
    <mergeCell ref="H41:I41"/>
    <mergeCell ref="G14:I14"/>
    <mergeCell ref="H33:I33"/>
    <mergeCell ref="A16:I16"/>
    <mergeCell ref="B14:C14"/>
    <mergeCell ref="B15:C15"/>
    <mergeCell ref="B17:E18"/>
    <mergeCell ref="B19:E19"/>
    <mergeCell ref="H19:I19"/>
    <mergeCell ref="B20:E20"/>
    <mergeCell ref="A13:C13"/>
    <mergeCell ref="H18:I18"/>
    <mergeCell ref="B34:E34"/>
    <mergeCell ref="H37:I37"/>
    <mergeCell ref="H38:I38"/>
    <mergeCell ref="B35:E35"/>
    <mergeCell ref="H36:I36"/>
    <mergeCell ref="B36:E36"/>
    <mergeCell ref="B41:E41"/>
    <mergeCell ref="B37:E37"/>
    <mergeCell ref="B38:E38"/>
    <mergeCell ref="B39:E39"/>
    <mergeCell ref="B40:E40"/>
    <mergeCell ref="B31:E32"/>
    <mergeCell ref="B25:E25"/>
    <mergeCell ref="B23:E23"/>
    <mergeCell ref="B24:E24"/>
    <mergeCell ref="B26:E26"/>
    <mergeCell ref="A30:I30"/>
    <mergeCell ref="B28:E28"/>
    <mergeCell ref="H28:I28"/>
    <mergeCell ref="F31:F32"/>
    <mergeCell ref="H25:I25"/>
    <mergeCell ref="H23:I23"/>
    <mergeCell ref="H32:I32"/>
    <mergeCell ref="H29:I29"/>
    <mergeCell ref="H24:I24"/>
    <mergeCell ref="D14:F14"/>
    <mergeCell ref="D15:F15"/>
    <mergeCell ref="H15:I15"/>
    <mergeCell ref="A1:F1"/>
    <mergeCell ref="A2:F2"/>
    <mergeCell ref="A3:F3"/>
    <mergeCell ref="B4:C4"/>
    <mergeCell ref="A7:E7"/>
    <mergeCell ref="F7:I7"/>
    <mergeCell ref="A5:I5"/>
    <mergeCell ref="A9:C9"/>
    <mergeCell ref="A10:C10"/>
    <mergeCell ref="G9:H9"/>
    <mergeCell ref="G10:H10"/>
    <mergeCell ref="G12:H12"/>
    <mergeCell ref="A12:C12"/>
    <mergeCell ref="F17:F18"/>
    <mergeCell ref="G60:I60"/>
    <mergeCell ref="A61:E61"/>
    <mergeCell ref="F61:I61"/>
    <mergeCell ref="H39:I39"/>
    <mergeCell ref="H40:I40"/>
    <mergeCell ref="A45:D46"/>
    <mergeCell ref="H46:I46"/>
    <mergeCell ref="H47:I47"/>
    <mergeCell ref="H42:I42"/>
    <mergeCell ref="H43:I43"/>
    <mergeCell ref="H44:I44"/>
    <mergeCell ref="B43:E43"/>
    <mergeCell ref="H45:I45"/>
    <mergeCell ref="B44:E44"/>
    <mergeCell ref="B42:E42"/>
    <mergeCell ref="D11:F11"/>
    <mergeCell ref="D13:I13"/>
    <mergeCell ref="A52:I56"/>
    <mergeCell ref="D9:F9"/>
    <mergeCell ref="D10:F10"/>
    <mergeCell ref="D12:F12"/>
    <mergeCell ref="B33:E33"/>
    <mergeCell ref="H26:I26"/>
    <mergeCell ref="B27:E27"/>
    <mergeCell ref="H27:I27"/>
    <mergeCell ref="H20:I20"/>
    <mergeCell ref="B21:E21"/>
    <mergeCell ref="H21:I21"/>
    <mergeCell ref="B22:E22"/>
    <mergeCell ref="H22:I22"/>
    <mergeCell ref="A11:C11"/>
  </mergeCells>
  <phoneticPr fontId="0" type="noConversion"/>
  <pageMargins left="0.98425196850393704" right="0.23622047244094491" top="0.31496062992125984" bottom="0.15748031496062992" header="0.23622047244094491" footer="0.23622047244094491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"/>
  <sheetViews>
    <sheetView workbookViewId="0"/>
  </sheetViews>
  <sheetFormatPr defaultColWidth="9" defaultRowHeight="13.2" x14ac:dyDescent="0.25"/>
  <cols>
    <col min="1" max="1" width="9" style="121"/>
    <col min="2" max="2" width="8.8984375" style="127" customWidth="1"/>
    <col min="3" max="4" width="9" style="123"/>
    <col min="5" max="5" width="12.69921875" style="123" customWidth="1"/>
    <col min="6" max="16384" width="9" style="123"/>
  </cols>
  <sheetData>
    <row r="1" spans="1:15" x14ac:dyDescent="0.25">
      <c r="A1" s="121">
        <v>1</v>
      </c>
      <c r="B1" s="122">
        <v>427910</v>
      </c>
      <c r="I1" s="124"/>
      <c r="J1" s="125"/>
      <c r="K1" s="125"/>
      <c r="L1" s="125"/>
      <c r="M1" s="125"/>
      <c r="N1" s="125"/>
      <c r="O1" s="124"/>
    </row>
    <row r="2" spans="1:15" x14ac:dyDescent="0.25">
      <c r="A2" s="121">
        <v>2</v>
      </c>
      <c r="B2" s="122">
        <v>435340</v>
      </c>
      <c r="I2" s="124"/>
      <c r="J2" s="125"/>
      <c r="K2" s="125"/>
      <c r="L2" s="125"/>
      <c r="M2" s="125"/>
      <c r="N2" s="125"/>
      <c r="O2" s="124"/>
    </row>
    <row r="3" spans="1:15" x14ac:dyDescent="0.25">
      <c r="A3" s="121">
        <v>3</v>
      </c>
      <c r="B3" s="122">
        <v>443228</v>
      </c>
      <c r="I3" s="124"/>
      <c r="J3" s="125"/>
      <c r="K3" s="125"/>
      <c r="L3" s="125"/>
      <c r="M3" s="125"/>
      <c r="N3" s="125"/>
      <c r="O3" s="124"/>
    </row>
    <row r="4" spans="1:15" x14ac:dyDescent="0.25">
      <c r="A4" s="121">
        <v>4</v>
      </c>
      <c r="B4" s="122">
        <v>451148</v>
      </c>
      <c r="I4" s="124"/>
      <c r="J4" s="125"/>
      <c r="K4" s="125"/>
      <c r="L4" s="125"/>
      <c r="M4" s="125"/>
      <c r="N4" s="125"/>
      <c r="O4" s="124"/>
    </row>
    <row r="5" spans="1:15" x14ac:dyDescent="0.25">
      <c r="A5" s="121">
        <v>5</v>
      </c>
      <c r="B5" s="122">
        <v>459245</v>
      </c>
      <c r="E5" s="126"/>
      <c r="I5" s="124"/>
      <c r="J5" s="125"/>
      <c r="K5" s="125"/>
      <c r="L5" s="125"/>
      <c r="M5" s="125"/>
      <c r="N5" s="125"/>
      <c r="O5" s="124"/>
    </row>
    <row r="6" spans="1:15" x14ac:dyDescent="0.25">
      <c r="A6" s="121">
        <v>6</v>
      </c>
      <c r="B6" s="122">
        <v>467519</v>
      </c>
      <c r="I6" s="124"/>
      <c r="J6" s="125"/>
      <c r="K6" s="125"/>
      <c r="L6" s="125"/>
      <c r="M6" s="125"/>
      <c r="N6" s="125"/>
      <c r="O6" s="124"/>
    </row>
    <row r="7" spans="1:15" x14ac:dyDescent="0.25">
      <c r="A7" s="121">
        <v>7</v>
      </c>
      <c r="B7" s="122">
        <v>475972</v>
      </c>
      <c r="I7" s="124"/>
      <c r="J7" s="125"/>
      <c r="K7" s="125"/>
      <c r="L7" s="125"/>
      <c r="M7" s="125"/>
      <c r="N7" s="125"/>
      <c r="O7" s="124"/>
    </row>
    <row r="8" spans="1:15" x14ac:dyDescent="0.25">
      <c r="A8" s="121">
        <v>8</v>
      </c>
      <c r="B8" s="122">
        <v>486551</v>
      </c>
      <c r="I8" s="124"/>
      <c r="J8" s="125"/>
      <c r="K8" s="125"/>
      <c r="L8" s="125"/>
      <c r="M8" s="125"/>
      <c r="N8" s="125"/>
      <c r="O8" s="124"/>
    </row>
    <row r="9" spans="1:15" x14ac:dyDescent="0.25">
      <c r="A9" s="121">
        <v>9</v>
      </c>
      <c r="B9" s="122">
        <v>497420</v>
      </c>
      <c r="I9" s="124"/>
      <c r="J9" s="125"/>
      <c r="K9" s="125"/>
      <c r="L9" s="125"/>
      <c r="M9" s="125"/>
      <c r="N9" s="125"/>
      <c r="O9" s="124"/>
    </row>
    <row r="10" spans="1:15" x14ac:dyDescent="0.25">
      <c r="A10" s="121">
        <v>10</v>
      </c>
      <c r="B10" s="122">
        <v>508589</v>
      </c>
      <c r="I10" s="124"/>
      <c r="J10" s="125"/>
      <c r="K10" s="125"/>
      <c r="L10" s="125"/>
      <c r="M10" s="125"/>
      <c r="N10" s="125"/>
      <c r="O10" s="124"/>
    </row>
    <row r="11" spans="1:15" x14ac:dyDescent="0.25">
      <c r="A11" s="121">
        <v>11</v>
      </c>
      <c r="B11" s="122">
        <v>520065</v>
      </c>
      <c r="I11" s="124"/>
      <c r="J11" s="125"/>
      <c r="K11" s="125"/>
      <c r="L11" s="125"/>
      <c r="M11" s="125"/>
      <c r="N11" s="125"/>
      <c r="O11" s="124"/>
    </row>
    <row r="12" spans="1:15" x14ac:dyDescent="0.25">
      <c r="A12" s="121">
        <v>12</v>
      </c>
      <c r="B12" s="122">
        <v>543971</v>
      </c>
      <c r="I12" s="124"/>
      <c r="J12" s="125"/>
      <c r="K12" s="125"/>
      <c r="L12" s="125"/>
      <c r="M12" s="125"/>
      <c r="N12" s="125"/>
      <c r="O12" s="124"/>
    </row>
    <row r="13" spans="1:15" x14ac:dyDescent="0.25">
      <c r="A13" s="121">
        <v>13</v>
      </c>
      <c r="B13" s="122">
        <v>580478</v>
      </c>
      <c r="I13" s="124"/>
      <c r="J13" s="125"/>
      <c r="K13" s="125"/>
      <c r="L13" s="125"/>
      <c r="M13" s="125"/>
      <c r="N13" s="125"/>
      <c r="O13" s="124"/>
    </row>
    <row r="14" spans="1:15" x14ac:dyDescent="0.25">
      <c r="A14" s="121">
        <v>14</v>
      </c>
      <c r="B14" s="122">
        <v>621001</v>
      </c>
      <c r="I14" s="124"/>
      <c r="J14" s="125"/>
      <c r="K14" s="125"/>
      <c r="L14" s="125"/>
      <c r="M14" s="125"/>
      <c r="N14" s="125"/>
      <c r="O14" s="124"/>
    </row>
    <row r="15" spans="1:15" x14ac:dyDescent="0.25">
      <c r="A15" s="121">
        <v>15</v>
      </c>
      <c r="B15" s="122">
        <v>685939</v>
      </c>
      <c r="I15" s="124"/>
      <c r="J15" s="125"/>
      <c r="K15" s="125"/>
      <c r="L15" s="125"/>
      <c r="M15" s="125"/>
      <c r="N15" s="125"/>
      <c r="O15" s="124"/>
    </row>
    <row r="16" spans="1:15" x14ac:dyDescent="0.25">
      <c r="A16" s="121">
        <v>16</v>
      </c>
      <c r="B16" s="122">
        <v>780512</v>
      </c>
      <c r="I16" s="124"/>
      <c r="J16" s="125"/>
      <c r="K16" s="125"/>
      <c r="L16" s="125"/>
      <c r="M16" s="125"/>
      <c r="N16" s="125"/>
      <c r="O16" s="124"/>
    </row>
  </sheetData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df251f-c11f-46d6-9416-7ec07ac105f2">
      <Terms xmlns="http://schemas.microsoft.com/office/infopath/2007/PartnerControls"/>
    </lcf76f155ced4ddcb4097134ff3c332f>
    <TaxCatchAll xmlns="d09b0a45-7c05-4629-9c7f-3ee0c71ef0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729E7C3B065F4CB142680EA984487D" ma:contentTypeVersion="11" ma:contentTypeDescription="Opret et nyt dokument." ma:contentTypeScope="" ma:versionID="13e978e520c081dd87372e248cb6994b">
  <xsd:schema xmlns:xsd="http://www.w3.org/2001/XMLSchema" xmlns:xs="http://www.w3.org/2001/XMLSchema" xmlns:p="http://schemas.microsoft.com/office/2006/metadata/properties" xmlns:ns2="96df251f-c11f-46d6-9416-7ec07ac105f2" xmlns:ns3="d09b0a45-7c05-4629-9c7f-3ee0c71ef03d" targetNamespace="http://schemas.microsoft.com/office/2006/metadata/properties" ma:root="true" ma:fieldsID="230c65cc678de56c7f7645f6ba4954d1" ns2:_="" ns3:_="">
    <xsd:import namespace="96df251f-c11f-46d6-9416-7ec07ac105f2"/>
    <xsd:import namespace="d09b0a45-7c05-4629-9c7f-3ee0c71ef0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f251f-c11f-46d6-9416-7ec07ac10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ledmærker" ma:readOnly="false" ma:fieldId="{5cf76f15-5ced-4ddc-b409-7134ff3c332f}" ma:taxonomyMulti="true" ma:sspId="62186776-5a18-4089-8174-ca6267496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b0a45-7c05-4629-9c7f-3ee0c71ef03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5c79637-24ae-4950-9ec4-aab5dd497d22}" ma:internalName="TaxCatchAll" ma:showField="CatchAllData" ma:web="d09b0a45-7c05-4629-9c7f-3ee0c71ef0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8DFBCC-8BA9-4D39-963C-71EDC87DDC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FDAE8E-535F-4686-AFBE-0FF43B61AB49}">
  <ds:schemaRefs>
    <ds:schemaRef ds:uri="http://schemas.microsoft.com/office/2006/metadata/properties"/>
    <ds:schemaRef ds:uri="http://schemas.microsoft.com/office/infopath/2007/PartnerControls"/>
    <ds:schemaRef ds:uri="96df251f-c11f-46d6-9416-7ec07ac105f2"/>
    <ds:schemaRef ds:uri="d09b0a45-7c05-4629-9c7f-3ee0c71ef03d"/>
  </ds:schemaRefs>
</ds:datastoreItem>
</file>

<file path=customXml/itemProps3.xml><?xml version="1.0" encoding="utf-8"?>
<ds:datastoreItem xmlns:ds="http://schemas.openxmlformats.org/officeDocument/2006/customXml" ds:itemID="{02BE1481-2109-4342-BADD-176934C5B1A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LØN 011125</vt:lpstr>
      <vt:lpstr>'Ark1'!Udskriftsområde</vt:lpstr>
    </vt:vector>
  </TitlesOfParts>
  <Company>Tinglev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L-Lønindplaceringsskema</dc:title>
  <dc:subject>Notat</dc:subject>
  <dc:creator>jor</dc:creator>
  <dc:description>skabelon</dc:description>
  <cp:lastModifiedBy>Karina List</cp:lastModifiedBy>
  <cp:lastPrinted>2016-10-03T07:01:52Z</cp:lastPrinted>
  <dcterms:created xsi:type="dcterms:W3CDTF">2000-05-29T12:18:25Z</dcterms:created>
  <dcterms:modified xsi:type="dcterms:W3CDTF">2025-10-01T20:51:41Z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0x01010037729E7C3B065F4CB142680EA984487D</vt:lpwstr>
  </property>
  <property fmtid="{D5CDD505-2E9C-101B-9397-08002B2CF9AE}" pid="3" name="MediaServiceImageTags">
    <vt:lpwstr/>
  </property>
</Properties>
</file>