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8" documentId="13_ncr:1_{0BF652B5-DC32-487A-B28F-7361613E30EF}" xr6:coauthVersionLast="47" xr6:coauthVersionMax="47" xr10:uidLastSave="{D66083A8-5A88-4B69-A7AA-9A410DB92B12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3" i="1"/>
  <c r="H27" i="1" s="1"/>
  <c r="F35" i="1"/>
  <c r="H35" i="1" s="1"/>
  <c r="H33" i="1" l="1"/>
  <c r="H26" i="1"/>
  <c r="H25" i="1"/>
  <c r="H31" i="1"/>
  <c r="H28" i="1"/>
  <c r="H32" i="1"/>
  <c r="H34" i="1"/>
  <c r="H30" i="1"/>
  <c r="H29" i="1"/>
  <c r="H36" i="1" l="1"/>
  <c r="H38" i="1" s="1"/>
  <c r="H37" i="1" l="1"/>
</calcChain>
</file>

<file path=xl/sharedStrings.xml><?xml version="1.0" encoding="utf-8"?>
<sst xmlns="http://schemas.openxmlformats.org/spreadsheetml/2006/main" count="55" uniqueCount="42">
  <si>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</si>
  <si>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</si>
  <si>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</si>
  <si>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</si>
  <si>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</si>
  <si>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</si>
  <si>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</si>
  <si>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</si>
  <si>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</si>
  <si>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</si>
  <si>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</si>
  <si>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</si>
  <si>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</si>
  <si>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</si>
  <si>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</si>
  <si>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</si>
  <si>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</si>
  <si>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</si>
  <si>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</si>
  <si>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</si>
  <si>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</si>
  <si>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</si>
  <si>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</si>
  <si>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</si>
  <si>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</si>
  <si>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</si>
  <si>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</si>
  <si>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</si>
  <si>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</si>
  <si>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</si>
  <si>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</si>
  <si>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</si>
  <si>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>Lønaftalen efter lønskala SHK basis-personale</t>
  </si>
  <si>
    <t>Tillæg Kvalifikation</t>
  </si>
  <si>
    <t>Tillæg Funktion</t>
  </si>
  <si>
    <t xml:space="preserve">Tillæg Funktion </t>
  </si>
  <si>
    <t>Staben, Personaleafdelingen</t>
  </si>
  <si>
    <t xml:space="preserve">Tjeneste nr. </t>
  </si>
  <si>
    <t>Årligt beløb:</t>
  </si>
  <si>
    <t>Månedligt beløb:</t>
  </si>
  <si>
    <t>Timeløn: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</si>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</sst>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28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b/>
      <sz val="9.5"/>
      <name val="Verdana"/>
      <family val="2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6" fillId="0" borderId="0" xfId="0" applyFont="1"/>
    <xf numFmtId="0" fontId="9" fillId="0" borderId="0" xfId="0" applyFont="1"/>
    <xf numFmtId="4" fontId="9" fillId="0" borderId="0" xfId="0" applyNumberFormat="1" applyFont="1"/>
    <xf numFmtId="0" fontId="14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/>
    <xf numFmtId="0" fontId="8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4" fillId="2" borderId="12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vertical="center"/>
    </xf>
    <xf numFmtId="0" fontId="7" fillId="2" borderId="4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3" fontId="8" fillId="0" borderId="33" xfId="0" applyNumberFormat="1" applyFont="1" applyBorder="1" applyAlignment="1">
      <alignment horizontal="center" vertical="center"/>
    </xf>
    <xf numFmtId="49" fontId="8" fillId="3" borderId="44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49" fontId="12" fillId="0" borderId="0" xfId="0" applyNumberFormat="1" applyFont="1"/>
    <xf numFmtId="0" fontId="13" fillId="0" borderId="0" xfId="0" applyFont="1"/>
    <xf numFmtId="49" fontId="14" fillId="0" borderId="0" xfId="0" applyNumberFormat="1" applyFont="1"/>
    <xf numFmtId="0" fontId="15" fillId="0" borderId="0" xfId="0" applyFont="1"/>
    <xf numFmtId="16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66" fontId="8" fillId="3" borderId="14" xfId="0" applyNumberFormat="1" applyFont="1" applyFill="1" applyBorder="1" applyAlignment="1">
      <alignment horizontal="center"/>
    </xf>
    <xf numFmtId="166" fontId="8" fillId="3" borderId="25" xfId="0" applyNumberFormat="1" applyFont="1" applyFill="1" applyBorder="1" applyAlignment="1">
      <alignment horizont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165" fontId="8" fillId="0" borderId="4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right" vertical="center"/>
    </xf>
    <xf numFmtId="4" fontId="8" fillId="0" borderId="36" xfId="0" applyNumberFormat="1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" fontId="17" fillId="0" borderId="11" xfId="0" applyNumberFormat="1" applyFont="1" applyBorder="1" applyAlignment="1">
      <alignment horizontal="right"/>
    </xf>
    <xf numFmtId="0" fontId="8" fillId="0" borderId="27" xfId="0" applyFont="1" applyBorder="1" applyAlignment="1">
      <alignment horizontal="left"/>
    </xf>
    <xf numFmtId="4" fontId="8" fillId="0" borderId="45" xfId="0" applyNumberFormat="1" applyFont="1" applyBorder="1" applyAlignment="1">
      <alignment horizontal="right" vertical="center"/>
    </xf>
    <xf numFmtId="4" fontId="8" fillId="0" borderId="46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4" fontId="8" fillId="0" borderId="23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17" fillId="0" borderId="19" xfId="0" applyNumberFormat="1" applyFont="1" applyBorder="1" applyAlignment="1">
      <alignment horizontal="right"/>
    </xf>
    <xf numFmtId="0" fontId="0" fillId="0" borderId="21" xfId="0" applyBorder="1" applyAlignment="1">
      <alignment horizontal="right"/>
    </xf>
    <xf numFmtId="166" fontId="10" fillId="0" borderId="15" xfId="0" applyNumberFormat="1" applyFont="1" applyBorder="1"/>
    <xf numFmtId="49" fontId="8" fillId="2" borderId="37" xfId="0" applyNumberFormat="1" applyFont="1" applyFill="1" applyBorder="1" applyAlignment="1">
      <alignment horizontal="center" vertical="center"/>
    </xf>
    <xf numFmtId="0" fontId="10" fillId="0" borderId="15" xfId="0" applyFont="1" applyBorder="1"/>
    <xf numFmtId="3" fontId="10" fillId="0" borderId="15" xfId="0" applyNumberFormat="1" applyFont="1" applyBorder="1"/>
    <xf numFmtId="15" fontId="10" fillId="0" borderId="15" xfId="0" applyNumberFormat="1" applyFont="1" applyBorder="1"/>
    <xf numFmtId="3" fontId="19" fillId="0" borderId="15" xfId="13" applyNumberFormat="1" applyBorder="1"/>
  </cellXfs>
  <cellStyles count="14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00000000-0005-0000-0000-000003000000}"/>
    <cellStyle name="Hyperlink" xfId="9" xr:uid="{00000000-0005-0000-0000-000004000000}"/>
    <cellStyle name="Komma 2" xfId="11" xr:uid="{00000000-0005-0000-0000-000005000000}"/>
    <cellStyle name="Komma 2 2" xfId="13" xr:uid="{4169D362-5B20-44EF-AECF-4B91BDC47077}"/>
    <cellStyle name="Komma 3" xfId="10" xr:uid="{00000000-0005-0000-0000-000006000000}"/>
    <cellStyle name="Komma 4" xfId="12" xr:uid="{EBF1C79D-1C85-425E-BD3C-24A5ACA01234}"/>
    <cellStyle name="Normal" xfId="0" builtinId="0"/>
    <cellStyle name="Normal 2" xfId="4" xr:uid="{00000000-0005-0000-0000-000008000000}"/>
    <cellStyle name="Normal 3" xfId="5" xr:uid="{00000000-0005-0000-0000-000009000000}"/>
    <cellStyle name="Normal 4" xfId="7" xr:uid="{00000000-0005-0000-0000-00000A000000}"/>
    <cellStyle name="Procent 2" xfId="6" xr:uid="{00000000-0005-0000-0000-00000B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zoomScaleSheetLayoutView="100" workbookViewId="0">
      <selection activeCell="F8" sqref="F8:I8"/>
    </sheetView>
  </sheetViews>
  <sheetFormatPr defaultColWidth="9" defaultRowHeight="16.2" x14ac:dyDescent="0.3"/>
  <cols>
    <col min="1" max="1" width="16.3984375" style="2" customWidth="1"/>
    <col min="2" max="2" width="6.5" style="2" bestFit="1" customWidth="1"/>
    <col min="3" max="3" width="10.8984375" style="2" customWidth="1"/>
    <col min="4" max="4" width="6" style="2" customWidth="1"/>
    <col min="5" max="5" width="21.19921875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43" t="s">
        <v>36</v>
      </c>
      <c r="B1" s="43"/>
      <c r="C1" s="43"/>
      <c r="D1" s="43"/>
      <c r="E1" s="43"/>
      <c r="F1" s="44"/>
      <c r="G1" s="1"/>
      <c r="H1" s="1"/>
      <c r="I1" s="1"/>
    </row>
    <row r="2" spans="1:9" ht="16.5" customHeight="1" x14ac:dyDescent="0.45">
      <c r="A2" s="45" t="s">
        <v>17</v>
      </c>
      <c r="B2" s="46"/>
      <c r="C2" s="46"/>
      <c r="D2" s="46"/>
      <c r="E2" s="46"/>
      <c r="F2" s="46"/>
      <c r="G2"/>
      <c r="I2" s="1"/>
    </row>
    <row r="3" spans="1:9" ht="16.5" customHeight="1" x14ac:dyDescent="0.45">
      <c r="A3" s="45" t="s">
        <v>18</v>
      </c>
      <c r="B3" s="46"/>
      <c r="C3" s="46"/>
      <c r="D3" s="46"/>
      <c r="E3" s="46"/>
      <c r="F3" s="46"/>
      <c r="G3" s="1"/>
      <c r="I3" s="1"/>
    </row>
    <row r="4" spans="1:9" ht="16.5" customHeight="1" thickBot="1" x14ac:dyDescent="0.5">
      <c r="A4" s="12" t="s">
        <v>13</v>
      </c>
      <c r="B4" s="47">
        <v>73767676</v>
      </c>
      <c r="C4" s="47"/>
      <c r="D4" s="13"/>
      <c r="E4" s="13"/>
      <c r="F4" s="13"/>
      <c r="G4" s="3"/>
      <c r="H4" s="3"/>
      <c r="I4" s="3"/>
    </row>
    <row r="6" spans="1:9" ht="22.2" x14ac:dyDescent="0.35">
      <c r="A6" s="53" t="s">
        <v>32</v>
      </c>
      <c r="B6" s="53"/>
      <c r="C6" s="53"/>
      <c r="D6" s="53"/>
      <c r="E6" s="53"/>
      <c r="F6" s="53"/>
      <c r="G6" s="53"/>
      <c r="H6" s="53"/>
      <c r="I6" s="53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48" t="s">
        <v>20</v>
      </c>
      <c r="B8" s="48"/>
      <c r="C8" s="48"/>
      <c r="D8" s="48"/>
      <c r="E8" s="49"/>
      <c r="F8" s="50"/>
      <c r="G8" s="51"/>
      <c r="H8" s="51"/>
      <c r="I8" s="52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x14ac:dyDescent="0.3">
      <c r="A10" s="14" t="s">
        <v>2</v>
      </c>
      <c r="B10" s="6"/>
      <c r="C10" s="6"/>
      <c r="D10" s="6"/>
      <c r="E10" s="6"/>
      <c r="F10" s="6"/>
      <c r="G10" s="23"/>
      <c r="H10" s="23"/>
      <c r="I10" s="4"/>
    </row>
    <row r="11" spans="1:9" s="15" customFormat="1" ht="18" customHeight="1" x14ac:dyDescent="0.3">
      <c r="A11" s="64" t="s">
        <v>3</v>
      </c>
      <c r="B11" s="65"/>
      <c r="C11" s="66"/>
      <c r="D11" s="57"/>
      <c r="E11" s="63"/>
      <c r="F11" s="54" t="s">
        <v>37</v>
      </c>
      <c r="G11" s="55"/>
      <c r="H11" s="56"/>
      <c r="I11" s="34"/>
    </row>
    <row r="12" spans="1:9" s="15" customFormat="1" ht="18" customHeight="1" x14ac:dyDescent="0.3">
      <c r="A12" s="64" t="s">
        <v>4</v>
      </c>
      <c r="B12" s="65"/>
      <c r="C12" s="66"/>
      <c r="D12" s="57"/>
      <c r="E12" s="58"/>
      <c r="F12" s="54" t="s">
        <v>29</v>
      </c>
      <c r="G12" s="55"/>
      <c r="H12" s="56"/>
      <c r="I12" s="34"/>
    </row>
    <row r="13" spans="1:9" s="15" customFormat="1" ht="18" customHeight="1" x14ac:dyDescent="0.3">
      <c r="A13" s="64" t="s">
        <v>22</v>
      </c>
      <c r="B13" s="65"/>
      <c r="C13" s="66"/>
      <c r="D13" s="57"/>
      <c r="E13" s="58"/>
      <c r="F13" s="54" t="s">
        <v>30</v>
      </c>
      <c r="G13" s="55"/>
      <c r="H13" s="56"/>
      <c r="I13" s="35"/>
    </row>
    <row r="14" spans="1:9" s="15" customFormat="1" ht="18" customHeight="1" x14ac:dyDescent="0.3">
      <c r="A14" s="64" t="s">
        <v>21</v>
      </c>
      <c r="B14" s="65"/>
      <c r="C14" s="66"/>
      <c r="D14" s="61"/>
      <c r="E14" s="62"/>
      <c r="F14" s="54" t="s">
        <v>31</v>
      </c>
      <c r="G14" s="55"/>
      <c r="H14" s="56"/>
      <c r="I14" s="34"/>
    </row>
    <row r="15" spans="1:9" s="15" customFormat="1" ht="18" customHeight="1" thickBot="1" x14ac:dyDescent="0.35">
      <c r="A15" s="64" t="s">
        <v>5</v>
      </c>
      <c r="B15" s="65"/>
      <c r="C15" s="66"/>
      <c r="D15" s="57"/>
      <c r="E15" s="63"/>
      <c r="F15" s="63"/>
      <c r="G15" s="63"/>
      <c r="H15" s="63"/>
      <c r="I15" s="58"/>
    </row>
    <row r="16" spans="1:9" s="5" customFormat="1" ht="15" customHeight="1" thickBot="1" x14ac:dyDescent="0.25">
      <c r="A16" s="36" t="s">
        <v>9</v>
      </c>
      <c r="B16" s="85">
        <v>37</v>
      </c>
      <c r="C16" s="86"/>
      <c r="D16" s="78" t="s">
        <v>8</v>
      </c>
      <c r="E16" s="79"/>
      <c r="F16" s="79"/>
      <c r="G16" s="93"/>
      <c r="H16" s="94"/>
      <c r="I16" s="95"/>
    </row>
    <row r="17" spans="1:9" s="5" customFormat="1" ht="15" customHeight="1" x14ac:dyDescent="0.2">
      <c r="A17" s="37" t="s">
        <v>7</v>
      </c>
      <c r="B17" s="87">
        <v>37</v>
      </c>
      <c r="C17" s="88"/>
      <c r="D17" s="80" t="s">
        <v>24</v>
      </c>
      <c r="E17" s="81"/>
      <c r="F17" s="82"/>
      <c r="G17" s="39" t="s">
        <v>41</v>
      </c>
      <c r="H17" s="59">
        <v>1.416167</v>
      </c>
      <c r="I17" s="60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10" customFormat="1" ht="15" customHeight="1" x14ac:dyDescent="0.25">
      <c r="H21" s="11"/>
      <c r="I21" s="11"/>
    </row>
    <row r="22" spans="1:9" ht="22.5" customHeight="1" thickBot="1" x14ac:dyDescent="0.35">
      <c r="A22" s="92" t="s">
        <v>14</v>
      </c>
      <c r="B22" s="92"/>
      <c r="C22" s="92"/>
      <c r="D22" s="92"/>
      <c r="E22" s="92"/>
      <c r="F22" s="92"/>
      <c r="G22" s="92"/>
      <c r="H22" s="92"/>
      <c r="I22" s="92"/>
    </row>
    <row r="23" spans="1:9" s="10" customFormat="1" ht="16.5" customHeight="1" thickBot="1" x14ac:dyDescent="0.3">
      <c r="A23" s="9"/>
      <c r="B23" s="72" t="s">
        <v>12</v>
      </c>
      <c r="C23" s="73"/>
      <c r="D23" s="73"/>
      <c r="E23" s="74"/>
      <c r="F23" s="83" t="s">
        <v>0</v>
      </c>
      <c r="G23" s="24" t="s">
        <v>11</v>
      </c>
      <c r="H23" s="40" t="s">
        <v>10</v>
      </c>
      <c r="I23" s="41">
        <f>H17</f>
        <v>1.416167</v>
      </c>
    </row>
    <row r="24" spans="1:9" s="10" customFormat="1" ht="16.5" customHeight="1" thickBot="1" x14ac:dyDescent="0.3">
      <c r="A24" s="9"/>
      <c r="B24" s="75"/>
      <c r="C24" s="76"/>
      <c r="D24" s="76"/>
      <c r="E24" s="77"/>
      <c r="F24" s="84"/>
      <c r="G24" s="25">
        <v>38718</v>
      </c>
      <c r="H24" s="127" t="str">
        <f>G17</f>
        <v>01-11-2025</v>
      </c>
      <c r="I24" s="91"/>
    </row>
    <row r="25" spans="1:9" s="15" customFormat="1" ht="16.5" customHeight="1" x14ac:dyDescent="0.3">
      <c r="A25" s="31" t="s">
        <v>1</v>
      </c>
      <c r="B25" s="96"/>
      <c r="C25" s="97"/>
      <c r="D25" s="97"/>
      <c r="E25" s="98"/>
      <c r="F25" s="29">
        <v>4</v>
      </c>
      <c r="G25" s="16"/>
      <c r="H25" s="89">
        <f t="shared" ref="H25:H34" si="0">(G25*$I$23)*$B$16/$B$17</f>
        <v>0</v>
      </c>
      <c r="I25" s="90"/>
    </row>
    <row r="26" spans="1:9" s="15" customFormat="1" ht="16.5" customHeight="1" x14ac:dyDescent="0.3">
      <c r="A26" s="32" t="s">
        <v>11</v>
      </c>
      <c r="B26" s="67" t="s">
        <v>23</v>
      </c>
      <c r="C26" s="68"/>
      <c r="D26" s="68"/>
      <c r="E26" s="69"/>
      <c r="F26" s="17"/>
      <c r="G26" s="18"/>
      <c r="H26" s="70">
        <f t="shared" si="0"/>
        <v>0</v>
      </c>
      <c r="I26" s="71"/>
    </row>
    <row r="27" spans="1:9" s="15" customFormat="1" ht="16.5" customHeight="1" x14ac:dyDescent="0.3">
      <c r="A27" s="32" t="s">
        <v>34</v>
      </c>
      <c r="B27" s="57" t="s">
        <v>19</v>
      </c>
      <c r="C27" s="63"/>
      <c r="D27" s="63"/>
      <c r="E27" s="58"/>
      <c r="F27" s="19"/>
      <c r="G27" s="20"/>
      <c r="H27" s="70">
        <f>(G27*$I$23)*$B$16/$B$17</f>
        <v>0</v>
      </c>
      <c r="I27" s="71"/>
    </row>
    <row r="28" spans="1:9" s="15" customFormat="1" ht="16.5" customHeight="1" x14ac:dyDescent="0.3">
      <c r="A28" s="32" t="s">
        <v>34</v>
      </c>
      <c r="B28" s="57" t="s">
        <v>19</v>
      </c>
      <c r="C28" s="63"/>
      <c r="D28" s="63"/>
      <c r="E28" s="58"/>
      <c r="F28" s="19"/>
      <c r="G28" s="20"/>
      <c r="H28" s="70">
        <f t="shared" si="0"/>
        <v>0</v>
      </c>
      <c r="I28" s="71"/>
    </row>
    <row r="29" spans="1:9" s="15" customFormat="1" ht="16.5" customHeight="1" x14ac:dyDescent="0.3">
      <c r="A29" s="32" t="s">
        <v>35</v>
      </c>
      <c r="B29" s="57" t="s">
        <v>19</v>
      </c>
      <c r="C29" s="63"/>
      <c r="D29" s="63"/>
      <c r="E29" s="58"/>
      <c r="F29" s="19"/>
      <c r="G29" s="20"/>
      <c r="H29" s="70">
        <f t="shared" si="0"/>
        <v>0</v>
      </c>
      <c r="I29" s="71"/>
    </row>
    <row r="30" spans="1:9" s="15" customFormat="1" ht="16.5" customHeight="1" x14ac:dyDescent="0.3">
      <c r="A30" s="32" t="s">
        <v>35</v>
      </c>
      <c r="B30" s="57" t="s">
        <v>19</v>
      </c>
      <c r="C30" s="63"/>
      <c r="D30" s="63"/>
      <c r="E30" s="58"/>
      <c r="F30" s="19"/>
      <c r="G30" s="20"/>
      <c r="H30" s="70">
        <f t="shared" si="0"/>
        <v>0</v>
      </c>
      <c r="I30" s="71"/>
    </row>
    <row r="31" spans="1:9" s="15" customFormat="1" ht="16.5" customHeight="1" x14ac:dyDescent="0.3">
      <c r="A31" s="32" t="s">
        <v>33</v>
      </c>
      <c r="B31" s="57" t="s">
        <v>19</v>
      </c>
      <c r="C31" s="63"/>
      <c r="D31" s="63"/>
      <c r="E31" s="58"/>
      <c r="F31" s="19"/>
      <c r="G31" s="20"/>
      <c r="H31" s="70">
        <f t="shared" si="0"/>
        <v>0</v>
      </c>
      <c r="I31" s="71"/>
    </row>
    <row r="32" spans="1:9" s="15" customFormat="1" ht="16.5" customHeight="1" x14ac:dyDescent="0.3">
      <c r="A32" s="32" t="s">
        <v>33</v>
      </c>
      <c r="B32" s="57" t="s">
        <v>19</v>
      </c>
      <c r="C32" s="63"/>
      <c r="D32" s="63"/>
      <c r="E32" s="58"/>
      <c r="F32" s="19"/>
      <c r="G32" s="20"/>
      <c r="H32" s="70">
        <f t="shared" si="0"/>
        <v>0</v>
      </c>
      <c r="I32" s="71"/>
    </row>
    <row r="33" spans="1:9" s="15" customFormat="1" ht="16.5" customHeight="1" x14ac:dyDescent="0.3">
      <c r="A33" s="32" t="s">
        <v>33</v>
      </c>
      <c r="B33" s="57" t="s">
        <v>19</v>
      </c>
      <c r="C33" s="63"/>
      <c r="D33" s="63"/>
      <c r="E33" s="58"/>
      <c r="F33" s="19"/>
      <c r="G33" s="20"/>
      <c r="H33" s="70">
        <f t="shared" si="0"/>
        <v>0</v>
      </c>
      <c r="I33" s="71"/>
    </row>
    <row r="34" spans="1:9" s="15" customFormat="1" ht="16.5" customHeight="1" x14ac:dyDescent="0.3">
      <c r="A34" s="32" t="s">
        <v>33</v>
      </c>
      <c r="B34" s="57" t="s">
        <v>19</v>
      </c>
      <c r="C34" s="63"/>
      <c r="D34" s="63"/>
      <c r="E34" s="58"/>
      <c r="F34" s="19"/>
      <c r="G34" s="20"/>
      <c r="H34" s="107">
        <f t="shared" si="0"/>
        <v>0</v>
      </c>
      <c r="I34" s="108"/>
    </row>
    <row r="35" spans="1:9" s="15" customFormat="1" ht="16.5" customHeight="1" thickBot="1" x14ac:dyDescent="0.35">
      <c r="A35" s="33" t="s">
        <v>6</v>
      </c>
      <c r="B35" s="101"/>
      <c r="C35" s="102"/>
      <c r="D35" s="102"/>
      <c r="E35" s="103"/>
      <c r="F35" s="21">
        <f>SUM(F25:F34)</f>
        <v>4</v>
      </c>
      <c r="G35" s="38"/>
      <c r="H35" s="99">
        <f>VLOOKUP(F35,'LØN 011125'!$A$1:$B$9,2)*$B$16/$B$17</f>
        <v>345120</v>
      </c>
      <c r="I35" s="100"/>
    </row>
    <row r="36" spans="1:9" s="15" customFormat="1" ht="16.5" customHeight="1" x14ac:dyDescent="0.3">
      <c r="A36" s="118" t="s">
        <v>25</v>
      </c>
      <c r="B36" s="118"/>
      <c r="C36" s="118"/>
      <c r="D36" s="118"/>
      <c r="E36" s="26"/>
      <c r="F36" s="26"/>
      <c r="G36" s="27" t="s">
        <v>38</v>
      </c>
      <c r="H36" s="122">
        <f>SUM(H25:I35)</f>
        <v>345120</v>
      </c>
      <c r="I36" s="123"/>
    </row>
    <row r="37" spans="1:9" s="10" customFormat="1" ht="13.8" x14ac:dyDescent="0.25">
      <c r="A37" s="119"/>
      <c r="B37" s="119"/>
      <c r="C37" s="119"/>
      <c r="D37" s="119"/>
      <c r="E37" s="28"/>
      <c r="F37" s="28"/>
      <c r="G37" s="27" t="s">
        <v>39</v>
      </c>
      <c r="H37" s="105">
        <f>H36/12</f>
        <v>28760</v>
      </c>
      <c r="I37" s="105"/>
    </row>
    <row r="38" spans="1:9" s="10" customFormat="1" ht="15.6" x14ac:dyDescent="0.3">
      <c r="A38" s="30"/>
      <c r="B38" s="30"/>
      <c r="C38" s="30"/>
      <c r="D38" s="30"/>
      <c r="E38" s="28"/>
      <c r="F38" s="28"/>
      <c r="G38" s="27" t="s">
        <v>40</v>
      </c>
      <c r="H38" s="124">
        <f>H36/B16*B17/1924</f>
        <v>179.37629937629941</v>
      </c>
      <c r="I38" s="125"/>
    </row>
    <row r="39" spans="1:9" s="10" customFormat="1" ht="13.8" x14ac:dyDescent="0.25">
      <c r="H39" s="11"/>
      <c r="I39" s="11"/>
    </row>
    <row r="40" spans="1:9" s="10" customFormat="1" ht="13.8" x14ac:dyDescent="0.25">
      <c r="A40" s="121" t="s">
        <v>26</v>
      </c>
      <c r="B40" s="121"/>
      <c r="H40" s="11"/>
      <c r="I40" s="11"/>
    </row>
    <row r="41" spans="1:9" s="10" customFormat="1" ht="14.25" customHeight="1" x14ac:dyDescent="0.25">
      <c r="A41" s="120" t="s">
        <v>28</v>
      </c>
      <c r="B41" s="120"/>
      <c r="C41" s="120"/>
      <c r="D41" s="120"/>
      <c r="E41" s="120"/>
      <c r="F41" s="120"/>
      <c r="G41" s="120"/>
      <c r="H41" s="120"/>
      <c r="I41" s="120"/>
    </row>
    <row r="42" spans="1:9" s="10" customFormat="1" ht="13.8" x14ac:dyDescent="0.25">
      <c r="A42" s="120"/>
      <c r="B42" s="120"/>
      <c r="C42" s="120"/>
      <c r="D42" s="120"/>
      <c r="E42" s="120"/>
      <c r="F42" s="120"/>
      <c r="G42" s="120"/>
      <c r="H42" s="120"/>
      <c r="I42" s="120"/>
    </row>
    <row r="43" spans="1:9" s="10" customFormat="1" ht="13.8" x14ac:dyDescent="0.25">
      <c r="H43" s="11"/>
      <c r="I43" s="11"/>
    </row>
    <row r="44" spans="1:9" s="10" customFormat="1" ht="13.8" x14ac:dyDescent="0.25">
      <c r="A44" s="121" t="s">
        <v>27</v>
      </c>
      <c r="B44" s="121"/>
      <c r="H44" s="11"/>
      <c r="I44" s="11"/>
    </row>
    <row r="45" spans="1:9" s="10" customFormat="1" ht="13.8" x14ac:dyDescent="0.25">
      <c r="A45" s="109"/>
      <c r="B45" s="110"/>
      <c r="C45" s="110"/>
      <c r="D45" s="110"/>
      <c r="E45" s="110"/>
      <c r="F45" s="110"/>
      <c r="G45" s="110"/>
      <c r="H45" s="110"/>
      <c r="I45" s="111"/>
    </row>
    <row r="46" spans="1:9" s="10" customFormat="1" ht="13.8" x14ac:dyDescent="0.25">
      <c r="A46" s="112"/>
      <c r="B46" s="113"/>
      <c r="C46" s="113"/>
      <c r="D46" s="113"/>
      <c r="E46" s="113"/>
      <c r="F46" s="113"/>
      <c r="G46" s="113"/>
      <c r="H46" s="113"/>
      <c r="I46" s="114"/>
    </row>
    <row r="47" spans="1:9" s="10" customFormat="1" ht="13.8" x14ac:dyDescent="0.25">
      <c r="A47" s="112"/>
      <c r="B47" s="113"/>
      <c r="C47" s="113"/>
      <c r="D47" s="113"/>
      <c r="E47" s="113"/>
      <c r="F47" s="113"/>
      <c r="G47" s="113"/>
      <c r="H47" s="113"/>
      <c r="I47" s="114"/>
    </row>
    <row r="48" spans="1:9" s="10" customFormat="1" ht="13.8" x14ac:dyDescent="0.25">
      <c r="A48" s="112"/>
      <c r="B48" s="113"/>
      <c r="C48" s="113"/>
      <c r="D48" s="113"/>
      <c r="E48" s="113"/>
      <c r="F48" s="113"/>
      <c r="G48" s="113"/>
      <c r="H48" s="113"/>
      <c r="I48" s="114"/>
    </row>
    <row r="49" spans="1:10" s="10" customFormat="1" x14ac:dyDescent="0.3">
      <c r="A49" s="115"/>
      <c r="B49" s="116"/>
      <c r="C49" s="116"/>
      <c r="D49" s="116"/>
      <c r="E49" s="116"/>
      <c r="F49" s="116"/>
      <c r="G49" s="116"/>
      <c r="H49" s="116"/>
      <c r="I49" s="117"/>
      <c r="J49" s="2"/>
    </row>
    <row r="50" spans="1:10" ht="13.5" customHeight="1" x14ac:dyDescent="0.3"/>
    <row r="51" spans="1:10" ht="13.5" customHeight="1" x14ac:dyDescent="0.3"/>
    <row r="52" spans="1:10" x14ac:dyDescent="0.3">
      <c r="G52" s="104"/>
      <c r="H52" s="104"/>
      <c r="I52" s="104"/>
    </row>
    <row r="53" spans="1:10" ht="15" customHeight="1" x14ac:dyDescent="0.3"/>
    <row r="54" spans="1:10" ht="15" customHeight="1" x14ac:dyDescent="0.3">
      <c r="A54" s="22" t="s">
        <v>15</v>
      </c>
      <c r="B54" s="22"/>
      <c r="C54" s="22"/>
      <c r="D54" s="22"/>
      <c r="E54" s="22"/>
      <c r="F54" s="106" t="s">
        <v>16</v>
      </c>
      <c r="G54" s="106"/>
      <c r="H54" s="106"/>
      <c r="I54" s="106"/>
    </row>
  </sheetData>
  <mergeCells count="63">
    <mergeCell ref="G52:I52"/>
    <mergeCell ref="H37:I37"/>
    <mergeCell ref="F54:I54"/>
    <mergeCell ref="B34:E34"/>
    <mergeCell ref="H34:I34"/>
    <mergeCell ref="A45:I49"/>
    <mergeCell ref="A36:D37"/>
    <mergeCell ref="A41:I42"/>
    <mergeCell ref="A40:B40"/>
    <mergeCell ref="A44:B44"/>
    <mergeCell ref="H36:I36"/>
    <mergeCell ref="H38:I38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A11:C11"/>
    <mergeCell ref="A12:C12"/>
    <mergeCell ref="B26:E26"/>
    <mergeCell ref="A14:C14"/>
    <mergeCell ref="D11:E11"/>
    <mergeCell ref="A15:C15"/>
    <mergeCell ref="D13:E13"/>
    <mergeCell ref="A13:C13"/>
    <mergeCell ref="F11:H11"/>
    <mergeCell ref="D12:E12"/>
    <mergeCell ref="H17:I17"/>
    <mergeCell ref="F12:H12"/>
    <mergeCell ref="D14:E14"/>
    <mergeCell ref="F14:H14"/>
    <mergeCell ref="F13:H13"/>
    <mergeCell ref="D15:I15"/>
    <mergeCell ref="A1:F1"/>
    <mergeCell ref="A2:F2"/>
    <mergeCell ref="A3:F3"/>
    <mergeCell ref="B4:C4"/>
    <mergeCell ref="A8:E8"/>
    <mergeCell ref="F8:I8"/>
    <mergeCell ref="A6:I6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/>
  </sheetViews>
  <sheetFormatPr defaultColWidth="12.3984375" defaultRowHeight="15" x14ac:dyDescent="0.25"/>
  <cols>
    <col min="1" max="1" width="12.3984375" style="42" customWidth="1"/>
    <col min="2" max="2" width="12.3984375" style="129" customWidth="1"/>
    <col min="3" max="16384" width="12.3984375" style="128"/>
  </cols>
  <sheetData>
    <row r="1" spans="1:5" x14ac:dyDescent="0.25">
      <c r="A1" s="42">
        <v>1</v>
      </c>
      <c r="B1" s="131">
        <v>311813</v>
      </c>
    </row>
    <row r="2" spans="1:5" x14ac:dyDescent="0.25">
      <c r="A2" s="42">
        <v>2</v>
      </c>
      <c r="B2" s="131">
        <v>318186</v>
      </c>
      <c r="D2" s="130"/>
    </row>
    <row r="3" spans="1:5" x14ac:dyDescent="0.25">
      <c r="A3" s="42">
        <v>3</v>
      </c>
      <c r="B3" s="131">
        <v>333084</v>
      </c>
    </row>
    <row r="4" spans="1:5" x14ac:dyDescent="0.25">
      <c r="A4" s="42">
        <v>4</v>
      </c>
      <c r="B4" s="131">
        <v>345120</v>
      </c>
    </row>
    <row r="5" spans="1:5" x14ac:dyDescent="0.25">
      <c r="A5" s="42">
        <v>5</v>
      </c>
      <c r="B5" s="131">
        <v>356166</v>
      </c>
      <c r="E5" s="126"/>
    </row>
    <row r="6" spans="1:5" x14ac:dyDescent="0.25">
      <c r="A6" s="42">
        <v>6</v>
      </c>
      <c r="B6" s="131">
        <v>395677</v>
      </c>
    </row>
    <row r="7" spans="1:5" x14ac:dyDescent="0.25">
      <c r="A7" s="42">
        <v>7</v>
      </c>
      <c r="B7" s="131">
        <v>411397</v>
      </c>
    </row>
    <row r="8" spans="1:5" x14ac:dyDescent="0.25">
      <c r="A8" s="42">
        <v>8</v>
      </c>
      <c r="B8" s="131">
        <v>426408</v>
      </c>
    </row>
    <row r="9" spans="1:5" x14ac:dyDescent="0.25">
      <c r="A9" s="42">
        <v>9</v>
      </c>
      <c r="B9" s="131">
        <v>441419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13e978e520c081dd87372e248cb6994b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230c65cc678de56c7f7645f6ba4954d1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07DFF74B-E2CB-4786-905E-9AAFAE7BD5C8}"/>
</file>

<file path=customXml/itemProps2.xml><?xml version="1.0" encoding="utf-8"?>
<ds:datastoreItem xmlns:ds="http://schemas.openxmlformats.org/officeDocument/2006/customXml" ds:itemID="{EAAF6C21-4D0D-4E5D-8356-2976426A5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F7BA3-80C7-4BCA-A294-1C2CD9C3BFA0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2016-10-27T09:42:29Z</cp:lastPrinted>
  <dcterms:created xsi:type="dcterms:W3CDTF">2000-05-29T12:18:25Z</dcterms:created>
  <dcterms:modified xsi:type="dcterms:W3CDTF">2025-10-01T20:45:23Z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