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011125/"/>
    </mc:Choice>
  </mc:AlternateContent>
  <xr:revisionPtr revIDLastSave="13" documentId="13_ncr:1_{70411208-C0AD-4CE4-BA3E-8CDC68652B67}" xr6:coauthVersionLast="47" xr6:coauthVersionMax="47" xr10:uidLastSave="{392E2E2D-38D6-4FF5-A373-1665CB14E145}"/>
  <bookViews>
    <workbookView xWindow="-108" yWindow="-108" windowWidth="23256" windowHeight="12456" tabRatio="686" xr2:uid="{00000000-000D-0000-FFFF-FFFF00000000}"/>
  </bookViews>
  <sheets>
    <sheet name="Ark1" sheetId="1" r:id="rId1"/>
    <sheet name="LØN 011125" sheetId="20" r:id="rId2"/>
  </sheets>
  <definedNames>
    <definedName name="_xlnm.Print_Area" localSheetId="0">'Ark1'!$A$1:$I$61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41" i="1"/>
  <c r="B40" i="1"/>
  <c r="B37" i="1"/>
  <c r="B36" i="1"/>
  <c r="B35" i="1"/>
  <c r="I31" i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7" i="1" s="1"/>
  <c r="H46" i="1" l="1"/>
</calcChain>
</file>

<file path=xl/sharedStrings.xml><?xml version="1.0" encoding="utf-8"?>
<sst xmlns="http://schemas.openxmlformats.org/spreadsheetml/2006/main" count="75" uniqueCount="46">
  <si>
    <t>Trin</t>
  </si>
  <si>
    <t>Grundløn</t>
  </si>
  <si>
    <t>Funktionsløn</t>
  </si>
  <si>
    <t>Kvalifikationsløn</t>
  </si>
  <si>
    <t>Overgangstillæg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</si>
  <si>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</si>
  <si>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</si>
  <si>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</si>
  <si>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</si>
  <si>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</si>
  <si>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</si>
  <si>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</si>
  <si>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</si>
  <si>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Netto løn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</si>
  <si>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</si>
  <si>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</si>
  <si>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</si>
  <si>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</si>
  <si>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</si>
  <si>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</si>
  <si>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</si>
  <si>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</si>
  <si>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</si>
  <si>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</si>
  <si>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</si>
  <si>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</si>
  <si>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-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</si>
  <si>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</si>
  <si>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</si>
  <si>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</si>
  <si>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</si>
  <si>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</si>
  <si>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</si>
  <si>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</si>
  <si>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</si>
  <si>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</si>
  <si>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>Lønaftale efter lønskala for AC personale</t>
  </si>
  <si>
    <t xml:space="preserve">Overenskomstansat </t>
  </si>
  <si>
    <t xml:space="preserve">Personaleafdelingen </t>
  </si>
  <si>
    <t xml:space="preserve">Tjeneste nr. </t>
  </si>
  <si>
    <t xml:space="preserve">Funktionsløn bortfalder uden yderligere varsel ved ophør i funktionen, med mindre andet er aftalt.                    Lønaftalen revurderes ved stillingsledighed. </t>
  </si>
  <si>
    <t>Årligt bruttobeløb:</t>
  </si>
  <si>
    <t>Timeløn brutto:</t>
  </si>
  <si>
    <t>Årlig stigning brutto:</t>
  </si>
  <si>
    <t xml:space="preserve">Brutto Løn </t>
  </si>
  <si>
    <t>01-11-2025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</si>
</sst>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  <numFmt numFmtId="168" formatCode="_(* #,##0_);_(* \(#,##0\);_(* &quot;-&quot;??_);_(@_)"/>
  </numFmts>
  <fonts count="19" x14ac:knownFonts="1">
    <font>
      <sz val="12"/>
      <name val="Times New Roman"/>
    </font>
    <font>
      <sz val="10"/>
      <name val="Arial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b/>
      <sz val="9.5"/>
      <name val="Verdana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4" fontId="1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2" fillId="0" borderId="0"/>
    <xf numFmtId="0" fontId="13" fillId="0" borderId="0"/>
    <xf numFmtId="9" fontId="12" fillId="0" borderId="0" applyFon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10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14" fillId="0" borderId="1" xfId="0" applyFont="1" applyBorder="1"/>
    <xf numFmtId="0" fontId="2" fillId="0" borderId="1" xfId="0" applyFont="1" applyBorder="1"/>
    <xf numFmtId="0" fontId="4" fillId="2" borderId="2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vertical="center"/>
    </xf>
    <xf numFmtId="14" fontId="5" fillId="2" borderId="1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top" wrapText="1"/>
    </xf>
    <xf numFmtId="49" fontId="5" fillId="0" borderId="36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3" borderId="4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166" fontId="5" fillId="3" borderId="17" xfId="0" applyNumberFormat="1" applyFont="1" applyFill="1" applyBorder="1" applyAlignment="1">
      <alignment horizontal="right" vertical="center"/>
    </xf>
    <xf numFmtId="0" fontId="18" fillId="0" borderId="6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6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4" fontId="5" fillId="0" borderId="6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0" fontId="15" fillId="2" borderId="12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5" fillId="2" borderId="2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39" xfId="0" applyFont="1" applyBorder="1" applyAlignment="1">
      <alignment horizontal="left"/>
    </xf>
    <xf numFmtId="0" fontId="11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/>
    </xf>
    <xf numFmtId="4" fontId="5" fillId="0" borderId="42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0" borderId="33" xfId="0" applyNumberFormat="1" applyFont="1" applyBorder="1" applyAlignment="1">
      <alignment horizontal="right" vertical="center"/>
    </xf>
    <xf numFmtId="4" fontId="5" fillId="0" borderId="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4" fillId="2" borderId="23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49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166" fontId="5" fillId="3" borderId="22" xfId="0" applyNumberFormat="1" applyFont="1" applyFill="1" applyBorder="1" applyAlignment="1">
      <alignment horizontal="center"/>
    </xf>
    <xf numFmtId="166" fontId="5" fillId="3" borderId="5" xfId="0" applyNumberFormat="1" applyFont="1" applyFill="1" applyBorder="1" applyAlignment="1">
      <alignment horizontal="center"/>
    </xf>
    <xf numFmtId="49" fontId="7" fillId="0" borderId="0" xfId="0" applyNumberFormat="1" applyFont="1"/>
    <xf numFmtId="0" fontId="8" fillId="0" borderId="0" xfId="0" applyFont="1"/>
    <xf numFmtId="49" fontId="14" fillId="0" borderId="0" xfId="0" applyNumberFormat="1" applyFont="1"/>
    <xf numFmtId="167" fontId="1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20" xfId="0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2" borderId="8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3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45" xfId="0" applyFont="1" applyFill="1" applyBorder="1" applyAlignment="1">
      <alignment horizontal="left" vertical="center"/>
    </xf>
    <xf numFmtId="0" fontId="5" fillId="2" borderId="46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65" fontId="5" fillId="0" borderId="34" xfId="0" applyNumberFormat="1" applyFont="1" applyBorder="1" applyAlignment="1">
      <alignment horizontal="center"/>
    </xf>
    <xf numFmtId="165" fontId="5" fillId="0" borderId="36" xfId="0" applyNumberFormat="1" applyFont="1" applyBorder="1" applyAlignment="1">
      <alignment horizontal="center"/>
    </xf>
    <xf numFmtId="165" fontId="5" fillId="0" borderId="33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38" xfId="0" applyNumberFormat="1" applyFont="1" applyBorder="1" applyAlignment="1">
      <alignment horizontal="right" vertical="center"/>
    </xf>
    <xf numFmtId="3" fontId="18" fillId="0" borderId="6" xfId="0" applyNumberFormat="1" applyFont="1" applyBorder="1" applyAlignment="1">
      <alignment horizontal="center" wrapText="1"/>
    </xf>
    <xf numFmtId="3" fontId="18" fillId="0" borderId="6" xfId="0" applyNumberFormat="1" applyFont="1" applyBorder="1"/>
    <xf numFmtId="0" fontId="18" fillId="0" borderId="6" xfId="0" applyFont="1" applyBorder="1"/>
    <xf numFmtId="166" fontId="18" fillId="0" borderId="6" xfId="0" applyNumberFormat="1" applyFont="1" applyBorder="1"/>
    <xf numFmtId="0" fontId="18" fillId="0" borderId="6" xfId="0" applyFont="1" applyBorder="1" applyAlignment="1">
      <alignment horizontal="center" wrapText="1"/>
    </xf>
    <xf numFmtId="168" fontId="1" fillId="0" borderId="6" xfId="12" applyNumberFormat="1" applyBorder="1"/>
  </cellXfs>
  <cellStyles count="14">
    <cellStyle name="1000-sep (2 dec) 2" xfId="1" xr:uid="{00000000-0005-0000-0000-000000000000}"/>
    <cellStyle name="1000-sep+,00_Ark3" xfId="2" xr:uid="{00000000-0005-0000-0000-000001000000}"/>
    <cellStyle name="Besøgt Hyperlink" xfId="7" xr:uid="{E4BB4021-DB50-41DC-A5C7-2E6CA6044572}"/>
    <cellStyle name="Hyperlink" xfId="8" xr:uid="{E26BDD2E-8D4D-46FB-AF2C-66A18FB71910}"/>
    <cellStyle name="Komma 2" xfId="11" xr:uid="{A7CE8122-31BA-4BD9-B87C-CDC12F97281B}"/>
    <cellStyle name="Komma 3" xfId="9" xr:uid="{3AA6DFAC-DCE3-4E93-A61C-3A78872DBFF5}"/>
    <cellStyle name="Normal" xfId="0" builtinId="0"/>
    <cellStyle name="Normal 2" xfId="3" xr:uid="{00000000-0005-0000-0000-000004000000}"/>
    <cellStyle name="Normal 2 2" xfId="12" xr:uid="{B4AEB818-FDC6-4594-A2D3-56EE1605B251}"/>
    <cellStyle name="Normal 3" xfId="4" xr:uid="{00000000-0005-0000-0000-000005000000}"/>
    <cellStyle name="Normal 4" xfId="6" xr:uid="{4D39DF11-74ED-45C7-B47D-5A2509273396}"/>
    <cellStyle name="Procent 2" xfId="5" xr:uid="{00000000-0005-0000-0000-000006000000}"/>
    <cellStyle name="Procent 2 2" xfId="13" xr:uid="{D1E6E2EE-66A6-4310-9A2D-BE44947B95C3}"/>
    <cellStyle name="Procent 3" xfId="10" xr:uid="{B2205BFB-8EFC-407E-BD71-53349BF31D94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3B40AEA-1E77-415D-967E-88BDE1D1454A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0" name="Picture 2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2838450</xdr:colOff>
      <xdr:row>0</xdr:row>
      <xdr:rowOff>209550</xdr:rowOff>
    </xdr:from>
    <xdr:to>
      <xdr:col>8</xdr:col>
      <xdr:colOff>1123950</xdr:colOff>
      <xdr:row>2</xdr:row>
      <xdr:rowOff>171450</xdr:rowOff>
    </xdr:to>
    <xdr:pic>
      <xdr:nvPicPr>
        <xdr:cNvPr id="1132" name="Picture 30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0" y="209550"/>
          <a:ext cx="14954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tabSelected="1" zoomScaleNormal="100" zoomScaleSheetLayoutView="100" workbookViewId="0">
      <selection activeCell="F44" sqref="F44"/>
    </sheetView>
  </sheetViews>
  <sheetFormatPr defaultColWidth="9" defaultRowHeight="12.6" x14ac:dyDescent="0.2"/>
  <cols>
    <col min="1" max="1" width="17.09765625" style="2" customWidth="1"/>
    <col min="2" max="2" width="6.5" style="2" bestFit="1" customWidth="1"/>
    <col min="3" max="3" width="11" style="2" customWidth="1"/>
    <col min="4" max="4" width="6" style="2" customWidth="1"/>
    <col min="5" max="5" width="18.59765625" style="2" customWidth="1"/>
    <col min="6" max="6" width="5.5" style="2" customWidth="1"/>
    <col min="7" max="7" width="12.69921875" style="2" customWidth="1"/>
    <col min="8" max="8" width="7" style="2" customWidth="1"/>
    <col min="9" max="9" width="12.59765625" style="2" customWidth="1"/>
    <col min="10" max="16384" width="9" style="2"/>
  </cols>
  <sheetData>
    <row r="1" spans="1:9" ht="17.25" customHeight="1" x14ac:dyDescent="0.3">
      <c r="A1" s="86" t="s">
        <v>38</v>
      </c>
      <c r="B1" s="86"/>
      <c r="C1" s="86"/>
      <c r="D1" s="86"/>
      <c r="E1" s="86"/>
      <c r="F1" s="87"/>
      <c r="G1" s="1"/>
      <c r="H1" s="1"/>
      <c r="I1" s="1"/>
    </row>
    <row r="2" spans="1:9" ht="17.25" customHeight="1" x14ac:dyDescent="0.3">
      <c r="A2" s="88" t="s">
        <v>24</v>
      </c>
      <c r="B2" s="87"/>
      <c r="C2" s="87"/>
      <c r="D2" s="87"/>
      <c r="E2" s="87"/>
      <c r="F2" s="87"/>
      <c r="G2" s="17"/>
      <c r="I2" s="1"/>
    </row>
    <row r="3" spans="1:9" ht="15.75" customHeight="1" x14ac:dyDescent="0.3">
      <c r="A3" s="88" t="s">
        <v>25</v>
      </c>
      <c r="B3" s="87"/>
      <c r="C3" s="87"/>
      <c r="D3" s="87"/>
      <c r="E3" s="87"/>
      <c r="F3" s="87"/>
      <c r="G3" s="1"/>
      <c r="I3" s="1"/>
    </row>
    <row r="4" spans="1:9" ht="16.5" customHeight="1" thickBot="1" x14ac:dyDescent="0.35">
      <c r="A4" s="21" t="s">
        <v>19</v>
      </c>
      <c r="B4" s="89">
        <v>73767676</v>
      </c>
      <c r="C4" s="89"/>
      <c r="D4" s="22"/>
      <c r="E4" s="22"/>
      <c r="F4" s="22"/>
      <c r="G4" s="18"/>
      <c r="H4" s="18"/>
      <c r="I4" s="18"/>
    </row>
    <row r="5" spans="1:9" ht="17.25" customHeight="1" x14ac:dyDescent="0.3">
      <c r="A5" s="95" t="s">
        <v>36</v>
      </c>
      <c r="B5" s="95"/>
      <c r="C5" s="95"/>
      <c r="D5" s="95"/>
      <c r="E5" s="95"/>
      <c r="F5" s="95"/>
      <c r="G5" s="95"/>
      <c r="H5" s="95"/>
      <c r="I5" s="95"/>
    </row>
    <row r="6" spans="1:9" ht="9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5" customHeight="1" x14ac:dyDescent="0.3">
      <c r="A7" s="90" t="s">
        <v>28</v>
      </c>
      <c r="B7" s="90"/>
      <c r="C7" s="90"/>
      <c r="D7" s="90"/>
      <c r="E7" s="91"/>
      <c r="F7" s="92"/>
      <c r="G7" s="93"/>
      <c r="H7" s="93"/>
      <c r="I7" s="94"/>
    </row>
    <row r="8" spans="1:9" ht="15" customHeight="1" thickBot="1" x14ac:dyDescent="0.25">
      <c r="A8" s="3" t="s">
        <v>5</v>
      </c>
      <c r="B8" s="3"/>
      <c r="C8" s="3"/>
      <c r="D8" s="3"/>
      <c r="E8" s="1"/>
      <c r="F8" s="1"/>
    </row>
    <row r="9" spans="1:9" s="4" customFormat="1" ht="18" customHeight="1" x14ac:dyDescent="0.3">
      <c r="A9" s="96" t="s">
        <v>6</v>
      </c>
      <c r="B9" s="97"/>
      <c r="C9" s="98"/>
      <c r="D9" s="53"/>
      <c r="E9" s="54"/>
      <c r="F9" s="55"/>
      <c r="G9" s="99" t="s">
        <v>39</v>
      </c>
      <c r="H9" s="100"/>
      <c r="I9" s="32"/>
    </row>
    <row r="10" spans="1:9" s="4" customFormat="1" ht="18" customHeight="1" x14ac:dyDescent="0.3">
      <c r="A10" s="61" t="s">
        <v>7</v>
      </c>
      <c r="B10" s="62"/>
      <c r="C10" s="63"/>
      <c r="D10" s="56"/>
      <c r="E10" s="57"/>
      <c r="F10" s="58"/>
      <c r="G10" s="99" t="s">
        <v>33</v>
      </c>
      <c r="H10" s="100"/>
      <c r="I10" s="33"/>
    </row>
    <row r="11" spans="1:9" s="4" customFormat="1" ht="18" customHeight="1" x14ac:dyDescent="0.3">
      <c r="A11" s="61" t="s">
        <v>31</v>
      </c>
      <c r="B11" s="62"/>
      <c r="C11" s="63"/>
      <c r="D11" s="39"/>
      <c r="E11" s="40"/>
      <c r="F11" s="41"/>
      <c r="G11" s="111" t="s">
        <v>34</v>
      </c>
      <c r="H11" s="112"/>
      <c r="I11" s="33"/>
    </row>
    <row r="12" spans="1:9" s="4" customFormat="1" ht="18" customHeight="1" x14ac:dyDescent="0.3">
      <c r="A12" s="61" t="s">
        <v>32</v>
      </c>
      <c r="B12" s="62"/>
      <c r="C12" s="63"/>
      <c r="D12" s="39"/>
      <c r="E12" s="40"/>
      <c r="F12" s="41"/>
      <c r="G12" s="99" t="s">
        <v>35</v>
      </c>
      <c r="H12" s="100"/>
      <c r="I12" s="33"/>
    </row>
    <row r="13" spans="1:9" s="4" customFormat="1" ht="18" customHeight="1" thickBot="1" x14ac:dyDescent="0.35">
      <c r="A13" s="61" t="s">
        <v>8</v>
      </c>
      <c r="B13" s="62"/>
      <c r="C13" s="63"/>
      <c r="D13" s="42"/>
      <c r="E13" s="43"/>
      <c r="F13" s="43"/>
      <c r="G13" s="43"/>
      <c r="H13" s="43"/>
      <c r="I13" s="44"/>
    </row>
    <row r="14" spans="1:9" ht="15" customHeight="1" thickBot="1" x14ac:dyDescent="0.25">
      <c r="A14" s="23" t="s">
        <v>12</v>
      </c>
      <c r="B14" s="116">
        <v>37</v>
      </c>
      <c r="C14" s="117"/>
      <c r="D14" s="80" t="s">
        <v>11</v>
      </c>
      <c r="E14" s="81"/>
      <c r="F14" s="82"/>
      <c r="G14" s="113" t="s">
        <v>37</v>
      </c>
      <c r="H14" s="114"/>
      <c r="I14" s="115"/>
    </row>
    <row r="15" spans="1:9" ht="15" customHeight="1" thickBot="1" x14ac:dyDescent="0.25">
      <c r="A15" s="23" t="s">
        <v>10</v>
      </c>
      <c r="B15" s="118">
        <v>37</v>
      </c>
      <c r="C15" s="119"/>
      <c r="D15" s="80" t="s">
        <v>15</v>
      </c>
      <c r="E15" s="81"/>
      <c r="F15" s="83"/>
      <c r="G15" s="34" t="s">
        <v>45</v>
      </c>
      <c r="H15" s="84">
        <v>1.61467</v>
      </c>
      <c r="I15" s="85"/>
    </row>
    <row r="16" spans="1:9" ht="36.75" customHeight="1" thickBot="1" x14ac:dyDescent="0.25">
      <c r="A16" s="107" t="s">
        <v>20</v>
      </c>
      <c r="B16" s="107"/>
      <c r="C16" s="107"/>
      <c r="D16" s="107"/>
      <c r="E16" s="107"/>
      <c r="F16" s="107"/>
      <c r="G16" s="107"/>
      <c r="H16" s="107"/>
      <c r="I16" s="107"/>
    </row>
    <row r="17" spans="1:9" ht="16.5" customHeight="1" thickBot="1" x14ac:dyDescent="0.25">
      <c r="A17" s="19"/>
      <c r="B17" s="101" t="s">
        <v>17</v>
      </c>
      <c r="C17" s="102"/>
      <c r="D17" s="102"/>
      <c r="E17" s="103"/>
      <c r="F17" s="64" t="s">
        <v>0</v>
      </c>
      <c r="G17" s="24" t="s">
        <v>16</v>
      </c>
      <c r="H17" s="35" t="s">
        <v>14</v>
      </c>
      <c r="I17" s="36">
        <f>H15</f>
        <v>1.61467</v>
      </c>
    </row>
    <row r="18" spans="1:9" ht="16.5" customHeight="1" thickBot="1" x14ac:dyDescent="0.25">
      <c r="A18" s="19"/>
      <c r="B18" s="104"/>
      <c r="C18" s="105"/>
      <c r="D18" s="105"/>
      <c r="E18" s="106"/>
      <c r="F18" s="65"/>
      <c r="G18" s="25">
        <v>36616</v>
      </c>
      <c r="H18" s="108" t="s">
        <v>44</v>
      </c>
      <c r="I18" s="109"/>
    </row>
    <row r="19" spans="1:9" s="4" customFormat="1" ht="16.5" customHeight="1" x14ac:dyDescent="0.3">
      <c r="A19" s="26" t="s">
        <v>1</v>
      </c>
      <c r="B19" s="53"/>
      <c r="C19" s="54"/>
      <c r="D19" s="54"/>
      <c r="E19" s="55"/>
      <c r="F19" s="5">
        <v>4</v>
      </c>
      <c r="G19" s="6"/>
      <c r="H19" s="120">
        <f t="shared" ref="H19:H27" si="0">(G19*$I$31)*$B$14/$B$15</f>
        <v>0</v>
      </c>
      <c r="I19" s="121"/>
    </row>
    <row r="20" spans="1:9" s="4" customFormat="1" ht="16.5" customHeight="1" x14ac:dyDescent="0.3">
      <c r="A20" s="27" t="s">
        <v>16</v>
      </c>
      <c r="B20" s="39" t="s">
        <v>18</v>
      </c>
      <c r="C20" s="40"/>
      <c r="D20" s="40"/>
      <c r="E20" s="41"/>
      <c r="F20" s="7"/>
      <c r="G20" s="8"/>
      <c r="H20" s="59">
        <f t="shared" si="0"/>
        <v>0</v>
      </c>
      <c r="I20" s="60"/>
    </row>
    <row r="21" spans="1:9" s="4" customFormat="1" ht="16.5" customHeight="1" x14ac:dyDescent="0.3">
      <c r="A21" s="28" t="s">
        <v>2</v>
      </c>
      <c r="B21" s="39" t="s">
        <v>26</v>
      </c>
      <c r="C21" s="40"/>
      <c r="D21" s="40"/>
      <c r="E21" s="41"/>
      <c r="F21" s="9"/>
      <c r="G21" s="10"/>
      <c r="H21" s="59">
        <f t="shared" si="0"/>
        <v>0</v>
      </c>
      <c r="I21" s="60"/>
    </row>
    <row r="22" spans="1:9" s="4" customFormat="1" ht="16.5" customHeight="1" x14ac:dyDescent="0.3">
      <c r="A22" s="28" t="s">
        <v>2</v>
      </c>
      <c r="B22" s="39" t="s">
        <v>26</v>
      </c>
      <c r="C22" s="40"/>
      <c r="D22" s="40"/>
      <c r="E22" s="41"/>
      <c r="F22" s="9"/>
      <c r="G22" s="10"/>
      <c r="H22" s="59">
        <f t="shared" si="0"/>
        <v>0</v>
      </c>
      <c r="I22" s="60"/>
    </row>
    <row r="23" spans="1:9" s="4" customFormat="1" ht="16.5" customHeight="1" x14ac:dyDescent="0.3">
      <c r="A23" s="28" t="s">
        <v>2</v>
      </c>
      <c r="B23" s="39" t="s">
        <v>26</v>
      </c>
      <c r="C23" s="40"/>
      <c r="D23" s="40"/>
      <c r="E23" s="41"/>
      <c r="F23" s="9"/>
      <c r="G23" s="10"/>
      <c r="H23" s="59">
        <f t="shared" si="0"/>
        <v>0</v>
      </c>
      <c r="I23" s="60"/>
    </row>
    <row r="24" spans="1:9" s="4" customFormat="1" ht="16.5" customHeight="1" x14ac:dyDescent="0.3">
      <c r="A24" s="28" t="s">
        <v>3</v>
      </c>
      <c r="B24" s="39" t="s">
        <v>26</v>
      </c>
      <c r="C24" s="40"/>
      <c r="D24" s="40"/>
      <c r="E24" s="41"/>
      <c r="F24" s="9"/>
      <c r="G24" s="10"/>
      <c r="H24" s="59">
        <f t="shared" si="0"/>
        <v>0</v>
      </c>
      <c r="I24" s="60"/>
    </row>
    <row r="25" spans="1:9" s="4" customFormat="1" ht="16.5" customHeight="1" x14ac:dyDescent="0.3">
      <c r="A25" s="28" t="s">
        <v>3</v>
      </c>
      <c r="B25" s="39" t="s">
        <v>26</v>
      </c>
      <c r="C25" s="40"/>
      <c r="D25" s="40"/>
      <c r="E25" s="41"/>
      <c r="F25" s="9"/>
      <c r="G25" s="10"/>
      <c r="H25" s="59">
        <f t="shared" si="0"/>
        <v>0</v>
      </c>
      <c r="I25" s="60"/>
    </row>
    <row r="26" spans="1:9" s="4" customFormat="1" ht="16.5" customHeight="1" x14ac:dyDescent="0.3">
      <c r="A26" s="28" t="s">
        <v>3</v>
      </c>
      <c r="B26" s="39" t="s">
        <v>26</v>
      </c>
      <c r="C26" s="40"/>
      <c r="D26" s="40"/>
      <c r="E26" s="41"/>
      <c r="F26" s="9"/>
      <c r="G26" s="10"/>
      <c r="H26" s="59">
        <f t="shared" si="0"/>
        <v>0</v>
      </c>
      <c r="I26" s="60"/>
    </row>
    <row r="27" spans="1:9" s="4" customFormat="1" ht="16.5" customHeight="1" x14ac:dyDescent="0.3">
      <c r="A27" s="28" t="s">
        <v>4</v>
      </c>
      <c r="B27" s="39"/>
      <c r="C27" s="40"/>
      <c r="D27" s="40"/>
      <c r="E27" s="41"/>
      <c r="F27" s="9"/>
      <c r="G27" s="10"/>
      <c r="H27" s="59">
        <f t="shared" si="0"/>
        <v>0</v>
      </c>
      <c r="I27" s="60"/>
    </row>
    <row r="28" spans="1:9" s="4" customFormat="1" ht="16.5" customHeight="1" thickBot="1" x14ac:dyDescent="0.35">
      <c r="A28" s="29" t="s">
        <v>9</v>
      </c>
      <c r="B28" s="77"/>
      <c r="C28" s="78"/>
      <c r="D28" s="78"/>
      <c r="E28" s="79"/>
      <c r="F28" s="11">
        <f>SUM(F19:F27)</f>
        <v>4</v>
      </c>
      <c r="G28" s="12"/>
      <c r="H28" s="73">
        <f>VLOOKUP(F28,'LØN 011125'!$A$1:$B$8,2)*$B$14/$B$15</f>
        <v>379736</v>
      </c>
      <c r="I28" s="74"/>
    </row>
    <row r="29" spans="1:9" s="4" customFormat="1" ht="16.5" customHeight="1" thickBot="1" x14ac:dyDescent="0.35">
      <c r="H29" s="75">
        <f>SUM(H19:I28)</f>
        <v>379736</v>
      </c>
      <c r="I29" s="76"/>
    </row>
    <row r="30" spans="1:9" ht="22.5" customHeight="1" thickBot="1" x14ac:dyDescent="0.25">
      <c r="A30" s="107" t="s">
        <v>21</v>
      </c>
      <c r="B30" s="107"/>
      <c r="C30" s="107"/>
      <c r="D30" s="107"/>
      <c r="E30" s="107"/>
      <c r="F30" s="107"/>
      <c r="G30" s="107"/>
      <c r="H30" s="107"/>
      <c r="I30" s="107"/>
    </row>
    <row r="31" spans="1:9" ht="16.5" customHeight="1" thickBot="1" x14ac:dyDescent="0.25">
      <c r="A31" s="19"/>
      <c r="B31" s="101" t="s">
        <v>17</v>
      </c>
      <c r="C31" s="102"/>
      <c r="D31" s="102"/>
      <c r="E31" s="103"/>
      <c r="F31" s="64" t="s">
        <v>0</v>
      </c>
      <c r="G31" s="24" t="s">
        <v>16</v>
      </c>
      <c r="H31" s="35" t="s">
        <v>14</v>
      </c>
      <c r="I31" s="36">
        <f>H15</f>
        <v>1.61467</v>
      </c>
    </row>
    <row r="32" spans="1:9" ht="13.2" thickBot="1" x14ac:dyDescent="0.25">
      <c r="A32" s="19"/>
      <c r="B32" s="104"/>
      <c r="C32" s="105"/>
      <c r="D32" s="105"/>
      <c r="E32" s="106"/>
      <c r="F32" s="65"/>
      <c r="G32" s="25">
        <v>36616</v>
      </c>
      <c r="H32" s="108" t="s">
        <v>13</v>
      </c>
      <c r="I32" s="109"/>
    </row>
    <row r="33" spans="1:9" s="4" customFormat="1" ht="16.5" customHeight="1" x14ac:dyDescent="0.3">
      <c r="A33" s="26" t="s">
        <v>1</v>
      </c>
      <c r="B33" s="53"/>
      <c r="C33" s="54"/>
      <c r="D33" s="54"/>
      <c r="E33" s="55"/>
      <c r="F33" s="5">
        <v>4</v>
      </c>
      <c r="G33" s="6"/>
      <c r="H33" s="59">
        <f t="shared" ref="H33:H43" si="1">(G33*$I$31)*$B$14/$B$15</f>
        <v>0</v>
      </c>
      <c r="I33" s="60"/>
    </row>
    <row r="34" spans="1:9" s="4" customFormat="1" ht="16.5" customHeight="1" x14ac:dyDescent="0.3">
      <c r="A34" s="27" t="s">
        <v>16</v>
      </c>
      <c r="B34" s="39" t="s">
        <v>18</v>
      </c>
      <c r="C34" s="40"/>
      <c r="D34" s="40"/>
      <c r="E34" s="41"/>
      <c r="F34" s="7"/>
      <c r="G34" s="8"/>
      <c r="H34" s="59">
        <f t="shared" si="1"/>
        <v>0</v>
      </c>
      <c r="I34" s="60"/>
    </row>
    <row r="35" spans="1:9" s="4" customFormat="1" ht="16.5" customHeight="1" x14ac:dyDescent="0.3">
      <c r="A35" s="28" t="s">
        <v>2</v>
      </c>
      <c r="B35" s="39" t="str">
        <f>B21</f>
        <v>-</v>
      </c>
      <c r="C35" s="40"/>
      <c r="D35" s="40"/>
      <c r="E35" s="41"/>
      <c r="F35" s="7"/>
      <c r="G35" s="10"/>
      <c r="H35" s="59">
        <f t="shared" si="1"/>
        <v>0</v>
      </c>
      <c r="I35" s="60"/>
    </row>
    <row r="36" spans="1:9" s="4" customFormat="1" ht="16.5" customHeight="1" x14ac:dyDescent="0.3">
      <c r="A36" s="28" t="s">
        <v>2</v>
      </c>
      <c r="B36" s="39" t="str">
        <f>B22</f>
        <v>-</v>
      </c>
      <c r="C36" s="40"/>
      <c r="D36" s="40"/>
      <c r="E36" s="41"/>
      <c r="F36" s="7"/>
      <c r="G36" s="10"/>
      <c r="H36" s="59">
        <f t="shared" si="1"/>
        <v>0</v>
      </c>
      <c r="I36" s="60"/>
    </row>
    <row r="37" spans="1:9" s="4" customFormat="1" ht="16.5" customHeight="1" x14ac:dyDescent="0.3">
      <c r="A37" s="28" t="s">
        <v>2</v>
      </c>
      <c r="B37" s="39" t="str">
        <f>B23</f>
        <v>-</v>
      </c>
      <c r="C37" s="40"/>
      <c r="D37" s="40"/>
      <c r="E37" s="41"/>
      <c r="F37" s="7"/>
      <c r="G37" s="10"/>
      <c r="H37" s="59">
        <f t="shared" si="1"/>
        <v>0</v>
      </c>
      <c r="I37" s="60"/>
    </row>
    <row r="38" spans="1:9" s="4" customFormat="1" ht="16.5" customHeight="1" x14ac:dyDescent="0.3">
      <c r="A38" s="28" t="s">
        <v>2</v>
      </c>
      <c r="B38" s="39" t="s">
        <v>26</v>
      </c>
      <c r="C38" s="40"/>
      <c r="D38" s="40"/>
      <c r="E38" s="41"/>
      <c r="F38" s="9"/>
      <c r="G38" s="10"/>
      <c r="H38" s="59">
        <f t="shared" si="1"/>
        <v>0</v>
      </c>
      <c r="I38" s="60"/>
    </row>
    <row r="39" spans="1:9" s="4" customFormat="1" ht="16.5" customHeight="1" x14ac:dyDescent="0.3">
      <c r="A39" s="28" t="s">
        <v>3</v>
      </c>
      <c r="B39" s="39" t="str">
        <f>B24</f>
        <v>-</v>
      </c>
      <c r="C39" s="40"/>
      <c r="D39" s="40"/>
      <c r="E39" s="41"/>
      <c r="F39" s="9"/>
      <c r="G39" s="10"/>
      <c r="H39" s="59">
        <f t="shared" si="1"/>
        <v>0</v>
      </c>
      <c r="I39" s="60"/>
    </row>
    <row r="40" spans="1:9" s="4" customFormat="1" ht="16.5" customHeight="1" x14ac:dyDescent="0.3">
      <c r="A40" s="28" t="s">
        <v>3</v>
      </c>
      <c r="B40" s="39" t="str">
        <f>B25</f>
        <v>-</v>
      </c>
      <c r="C40" s="40"/>
      <c r="D40" s="40"/>
      <c r="E40" s="41"/>
      <c r="F40" s="9"/>
      <c r="G40" s="10"/>
      <c r="H40" s="59">
        <f t="shared" si="1"/>
        <v>0</v>
      </c>
      <c r="I40" s="60"/>
    </row>
    <row r="41" spans="1:9" s="4" customFormat="1" ht="16.5" customHeight="1" x14ac:dyDescent="0.3">
      <c r="A41" s="28" t="s">
        <v>3</v>
      </c>
      <c r="B41" s="39" t="str">
        <f>B26</f>
        <v>-</v>
      </c>
      <c r="C41" s="40"/>
      <c r="D41" s="40"/>
      <c r="E41" s="41"/>
      <c r="F41" s="9"/>
      <c r="G41" s="10"/>
      <c r="H41" s="59">
        <f t="shared" si="1"/>
        <v>0</v>
      </c>
      <c r="I41" s="60"/>
    </row>
    <row r="42" spans="1:9" s="4" customFormat="1" ht="16.5" customHeight="1" x14ac:dyDescent="0.3">
      <c r="A42" s="28" t="s">
        <v>3</v>
      </c>
      <c r="B42" s="39" t="s">
        <v>26</v>
      </c>
      <c r="C42" s="40"/>
      <c r="D42" s="40"/>
      <c r="E42" s="41"/>
      <c r="F42" s="9"/>
      <c r="G42" s="10"/>
      <c r="H42" s="59">
        <f t="shared" si="1"/>
        <v>0</v>
      </c>
      <c r="I42" s="60"/>
    </row>
    <row r="43" spans="1:9" s="4" customFormat="1" ht="16.5" customHeight="1" x14ac:dyDescent="0.3">
      <c r="A43" s="28" t="s">
        <v>4</v>
      </c>
      <c r="B43" s="39"/>
      <c r="C43" s="40"/>
      <c r="D43" s="40"/>
      <c r="E43" s="41"/>
      <c r="F43" s="9"/>
      <c r="G43" s="10"/>
      <c r="H43" s="59">
        <f t="shared" si="1"/>
        <v>0</v>
      </c>
      <c r="I43" s="60"/>
    </row>
    <row r="44" spans="1:9" s="4" customFormat="1" ht="16.5" customHeight="1" thickBot="1" x14ac:dyDescent="0.35">
      <c r="A44" s="29" t="s">
        <v>9</v>
      </c>
      <c r="B44" s="77"/>
      <c r="C44" s="78"/>
      <c r="D44" s="78"/>
      <c r="E44" s="79"/>
      <c r="F44" s="11">
        <f>SUM(F33:F43)</f>
        <v>4</v>
      </c>
      <c r="G44" s="12"/>
      <c r="H44" s="73">
        <f>VLOOKUP(F44,'LØN 011125'!$A$1:$B$8,2)*$B$14/$B$15</f>
        <v>379736</v>
      </c>
      <c r="I44" s="74"/>
    </row>
    <row r="45" spans="1:9" s="4" customFormat="1" ht="16.5" customHeight="1" thickBot="1" x14ac:dyDescent="0.35">
      <c r="A45" s="68" t="s">
        <v>29</v>
      </c>
      <c r="B45" s="68"/>
      <c r="C45" s="68"/>
      <c r="D45" s="68"/>
      <c r="G45" s="13" t="s">
        <v>41</v>
      </c>
      <c r="H45" s="75">
        <f>SUM(H33:I44)</f>
        <v>379736</v>
      </c>
      <c r="I45" s="76"/>
    </row>
    <row r="46" spans="1:9" s="4" customFormat="1" ht="16.5" customHeight="1" thickBot="1" x14ac:dyDescent="0.35">
      <c r="A46" s="69"/>
      <c r="B46" s="69"/>
      <c r="C46" s="69"/>
      <c r="D46" s="69"/>
      <c r="G46" s="13" t="s">
        <v>43</v>
      </c>
      <c r="H46" s="70">
        <f>SUM(H45-H29)</f>
        <v>0</v>
      </c>
      <c r="I46" s="71"/>
    </row>
    <row r="47" spans="1:9" s="4" customFormat="1" ht="16.5" customHeight="1" x14ac:dyDescent="0.3">
      <c r="A47" s="14"/>
      <c r="B47" s="15"/>
      <c r="E47" s="110" t="s">
        <v>42</v>
      </c>
      <c r="F47" s="110"/>
      <c r="G47" s="110"/>
      <c r="H47" s="72">
        <f>H45/B14*B15/1924</f>
        <v>197.36798336798336</v>
      </c>
      <c r="I47" s="72"/>
    </row>
    <row r="48" spans="1:9" s="4" customFormat="1" ht="16.5" customHeight="1" x14ac:dyDescent="0.3">
      <c r="A48" s="30" t="s">
        <v>27</v>
      </c>
      <c r="B48" s="30"/>
      <c r="H48" s="16"/>
      <c r="I48" s="16"/>
    </row>
    <row r="49" spans="1:9" s="4" customFormat="1" ht="16.5" customHeight="1" x14ac:dyDescent="0.3">
      <c r="A49" s="38" t="s">
        <v>40</v>
      </c>
      <c r="B49" s="38"/>
      <c r="C49" s="38"/>
      <c r="D49" s="38"/>
      <c r="E49" s="38"/>
      <c r="F49" s="38"/>
      <c r="G49" s="38"/>
      <c r="H49" s="38"/>
      <c r="I49" s="38"/>
    </row>
    <row r="50" spans="1:9" s="4" customFormat="1" ht="16.5" customHeight="1" x14ac:dyDescent="0.3">
      <c r="A50" s="38"/>
      <c r="B50" s="38"/>
      <c r="C50" s="38"/>
      <c r="D50" s="38"/>
      <c r="E50" s="38"/>
      <c r="F50" s="38"/>
      <c r="G50" s="38"/>
      <c r="H50" s="38"/>
      <c r="I50" s="38"/>
    </row>
    <row r="51" spans="1:9" s="4" customFormat="1" ht="16.5" customHeight="1" x14ac:dyDescent="0.3">
      <c r="A51" s="31" t="s">
        <v>30</v>
      </c>
      <c r="B51" s="20"/>
      <c r="C51" s="20"/>
      <c r="D51" s="20"/>
      <c r="E51" s="20"/>
      <c r="F51" s="20"/>
      <c r="G51" s="20"/>
      <c r="H51" s="20"/>
      <c r="I51" s="20"/>
    </row>
    <row r="52" spans="1:9" s="4" customFormat="1" ht="16.5" customHeight="1" x14ac:dyDescent="0.3">
      <c r="A52" s="45"/>
      <c r="B52" s="46"/>
      <c r="C52" s="46"/>
      <c r="D52" s="46"/>
      <c r="E52" s="46"/>
      <c r="F52" s="46"/>
      <c r="G52" s="46"/>
      <c r="H52" s="46"/>
      <c r="I52" s="47"/>
    </row>
    <row r="53" spans="1:9" s="4" customFormat="1" ht="16.5" customHeight="1" x14ac:dyDescent="0.3">
      <c r="A53" s="48"/>
      <c r="B53" s="38"/>
      <c r="C53" s="38"/>
      <c r="D53" s="38"/>
      <c r="E53" s="38"/>
      <c r="F53" s="38"/>
      <c r="G53" s="38"/>
      <c r="H53" s="38"/>
      <c r="I53" s="49"/>
    </row>
    <row r="54" spans="1:9" s="4" customFormat="1" ht="16.5" customHeight="1" x14ac:dyDescent="0.3">
      <c r="A54" s="48"/>
      <c r="B54" s="38"/>
      <c r="C54" s="38"/>
      <c r="D54" s="38"/>
      <c r="E54" s="38"/>
      <c r="F54" s="38"/>
      <c r="G54" s="38"/>
      <c r="H54" s="38"/>
      <c r="I54" s="49"/>
    </row>
    <row r="55" spans="1:9" s="4" customFormat="1" ht="16.5" customHeight="1" x14ac:dyDescent="0.3">
      <c r="A55" s="48"/>
      <c r="B55" s="38"/>
      <c r="C55" s="38"/>
      <c r="D55" s="38"/>
      <c r="E55" s="38"/>
      <c r="F55" s="38"/>
      <c r="G55" s="38"/>
      <c r="H55" s="38"/>
      <c r="I55" s="49"/>
    </row>
    <row r="56" spans="1:9" s="4" customFormat="1" ht="16.5" customHeight="1" x14ac:dyDescent="0.3">
      <c r="A56" s="50"/>
      <c r="B56" s="51"/>
      <c r="C56" s="51"/>
      <c r="D56" s="51"/>
      <c r="E56" s="51"/>
      <c r="F56" s="51"/>
      <c r="G56" s="51"/>
      <c r="H56" s="51"/>
      <c r="I56" s="52"/>
    </row>
    <row r="57" spans="1:9" s="4" customFormat="1" ht="16.5" customHeight="1" x14ac:dyDescent="0.3">
      <c r="H57" s="16"/>
      <c r="I57" s="16"/>
    </row>
    <row r="58" spans="1:9" s="4" customFormat="1" ht="16.5" customHeight="1" x14ac:dyDescent="0.3">
      <c r="H58" s="16"/>
      <c r="I58" s="16"/>
    </row>
    <row r="59" spans="1:9" s="4" customFormat="1" ht="16.5" customHeight="1" x14ac:dyDescent="0.3">
      <c r="H59" s="16"/>
      <c r="I59" s="16"/>
    </row>
    <row r="60" spans="1:9" ht="15" customHeight="1" x14ac:dyDescent="0.2">
      <c r="G60" s="66"/>
      <c r="H60" s="66"/>
      <c r="I60" s="66"/>
    </row>
    <row r="61" spans="1:9" ht="15" customHeight="1" x14ac:dyDescent="0.2">
      <c r="A61" s="67" t="s">
        <v>22</v>
      </c>
      <c r="B61" s="67"/>
      <c r="C61" s="67"/>
      <c r="D61" s="67"/>
      <c r="E61" s="67"/>
      <c r="F61" s="67" t="s">
        <v>23</v>
      </c>
      <c r="G61" s="67"/>
      <c r="H61" s="67"/>
      <c r="I61" s="67"/>
    </row>
    <row r="62" spans="1:9" ht="18.899999999999999" customHeight="1" x14ac:dyDescent="0.2"/>
    <row r="63" spans="1:9" ht="18.899999999999999" customHeight="1" x14ac:dyDescent="0.2"/>
    <row r="64" spans="1:9" ht="18.899999999999999" customHeight="1" x14ac:dyDescent="0.2"/>
    <row r="65" ht="11.1" customHeight="1" x14ac:dyDescent="0.2"/>
    <row r="66" ht="11.1" customHeight="1" x14ac:dyDescent="0.2"/>
    <row r="67" ht="11.1" customHeight="1" x14ac:dyDescent="0.2"/>
    <row r="68" ht="11.1" customHeight="1" x14ac:dyDescent="0.2"/>
    <row r="69" ht="21.9" customHeight="1" x14ac:dyDescent="0.2"/>
    <row r="70" ht="11.1" customHeight="1" x14ac:dyDescent="0.2"/>
    <row r="71" ht="11.1" customHeight="1" x14ac:dyDescent="0.2"/>
    <row r="72" ht="21.9" customHeight="1" x14ac:dyDescent="0.2"/>
    <row r="73" ht="11.1" customHeight="1" x14ac:dyDescent="0.2"/>
  </sheetData>
  <mergeCells count="90">
    <mergeCell ref="E47:G47"/>
    <mergeCell ref="G11:H11"/>
    <mergeCell ref="H34:I34"/>
    <mergeCell ref="H35:I35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20:E20"/>
    <mergeCell ref="A13:C13"/>
    <mergeCell ref="H18:I18"/>
    <mergeCell ref="B34:E34"/>
    <mergeCell ref="H37:I37"/>
    <mergeCell ref="H38:I38"/>
    <mergeCell ref="B35:E35"/>
    <mergeCell ref="H36:I36"/>
    <mergeCell ref="B36:E36"/>
    <mergeCell ref="B41:E41"/>
    <mergeCell ref="B37:E37"/>
    <mergeCell ref="B38:E38"/>
    <mergeCell ref="B39:E39"/>
    <mergeCell ref="B40:E40"/>
    <mergeCell ref="A12:C12"/>
    <mergeCell ref="B31:E32"/>
    <mergeCell ref="B25:E25"/>
    <mergeCell ref="B23:E23"/>
    <mergeCell ref="B24:E24"/>
    <mergeCell ref="B26:E26"/>
    <mergeCell ref="A30:I30"/>
    <mergeCell ref="B28:E28"/>
    <mergeCell ref="H28:I28"/>
    <mergeCell ref="F31:F32"/>
    <mergeCell ref="H25:I25"/>
    <mergeCell ref="H23:I23"/>
    <mergeCell ref="H32:I32"/>
    <mergeCell ref="H29:I29"/>
    <mergeCell ref="H24:I24"/>
    <mergeCell ref="B42:E42"/>
    <mergeCell ref="D14:F14"/>
    <mergeCell ref="D15:F15"/>
    <mergeCell ref="H15:I15"/>
    <mergeCell ref="A1:F1"/>
    <mergeCell ref="A2:F2"/>
    <mergeCell ref="A3:F3"/>
    <mergeCell ref="B4:C4"/>
    <mergeCell ref="A7:E7"/>
    <mergeCell ref="F7:I7"/>
    <mergeCell ref="A5:I5"/>
    <mergeCell ref="A9:C9"/>
    <mergeCell ref="A10:C10"/>
    <mergeCell ref="G9:H9"/>
    <mergeCell ref="G10:H10"/>
    <mergeCell ref="G12:H12"/>
    <mergeCell ref="A11:C11"/>
    <mergeCell ref="F17:F18"/>
    <mergeCell ref="G60:I60"/>
    <mergeCell ref="A61:E61"/>
    <mergeCell ref="F61:I61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A49:I50"/>
    <mergeCell ref="D11:F11"/>
    <mergeCell ref="D13:I13"/>
    <mergeCell ref="A52:I56"/>
    <mergeCell ref="D9:F9"/>
    <mergeCell ref="D10:F10"/>
    <mergeCell ref="D12:F12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"/>
  <sheetViews>
    <sheetView workbookViewId="0"/>
  </sheetViews>
  <sheetFormatPr defaultColWidth="9" defaultRowHeight="15" x14ac:dyDescent="0.25"/>
  <cols>
    <col min="1" max="1" width="9" style="37"/>
    <col min="2" max="2" width="9.5" style="123" bestFit="1" customWidth="1"/>
    <col min="3" max="3" width="9" style="124"/>
    <col min="4" max="4" width="10.09765625" style="124" customWidth="1"/>
    <col min="5" max="5" width="12.69921875" style="124" customWidth="1"/>
    <col min="6" max="16384" width="9" style="124"/>
  </cols>
  <sheetData>
    <row r="1" spans="1:15" x14ac:dyDescent="0.25">
      <c r="A1" s="37">
        <v>1</v>
      </c>
      <c r="B1" s="127">
        <v>330395</v>
      </c>
      <c r="I1" s="126"/>
      <c r="J1" s="122"/>
      <c r="K1" s="122"/>
      <c r="L1" s="122"/>
      <c r="M1" s="122"/>
      <c r="N1" s="122"/>
      <c r="O1" s="126"/>
    </row>
    <row r="2" spans="1:15" x14ac:dyDescent="0.25">
      <c r="A2" s="37">
        <v>2</v>
      </c>
      <c r="B2" s="127">
        <v>344710</v>
      </c>
      <c r="I2" s="126"/>
      <c r="J2" s="122"/>
      <c r="K2" s="122"/>
      <c r="L2" s="122"/>
      <c r="M2" s="122"/>
      <c r="N2" s="122"/>
      <c r="O2" s="126"/>
    </row>
    <row r="3" spans="1:15" x14ac:dyDescent="0.25">
      <c r="A3" s="37">
        <v>3</v>
      </c>
      <c r="B3" s="127"/>
      <c r="I3" s="126"/>
      <c r="J3" s="122"/>
      <c r="K3" s="122"/>
      <c r="L3" s="122"/>
      <c r="M3" s="122"/>
      <c r="N3" s="122"/>
      <c r="O3" s="126"/>
    </row>
    <row r="4" spans="1:15" x14ac:dyDescent="0.25">
      <c r="A4" s="37">
        <v>4</v>
      </c>
      <c r="B4" s="127">
        <v>379736</v>
      </c>
      <c r="I4" s="126"/>
      <c r="J4" s="122"/>
      <c r="K4" s="122"/>
      <c r="L4" s="122"/>
      <c r="M4" s="122"/>
      <c r="N4" s="122"/>
      <c r="O4" s="126"/>
    </row>
    <row r="5" spans="1:15" x14ac:dyDescent="0.25">
      <c r="A5" s="37">
        <v>5</v>
      </c>
      <c r="B5" s="127">
        <v>404437</v>
      </c>
      <c r="E5" s="125"/>
      <c r="I5" s="126"/>
      <c r="J5" s="122"/>
      <c r="K5" s="122"/>
      <c r="L5" s="122"/>
      <c r="M5" s="122"/>
      <c r="N5" s="122"/>
      <c r="O5" s="126"/>
    </row>
    <row r="6" spans="1:15" x14ac:dyDescent="0.25">
      <c r="A6" s="37">
        <v>6</v>
      </c>
      <c r="B6" s="127">
        <v>424871</v>
      </c>
      <c r="I6" s="126"/>
      <c r="J6" s="122"/>
      <c r="K6" s="122"/>
      <c r="L6" s="122"/>
      <c r="M6" s="122"/>
      <c r="N6" s="122"/>
      <c r="O6" s="126"/>
    </row>
    <row r="7" spans="1:15" x14ac:dyDescent="0.25">
      <c r="A7" s="37">
        <v>7</v>
      </c>
      <c r="B7" s="127">
        <v>436376</v>
      </c>
      <c r="I7" s="126"/>
      <c r="J7" s="122"/>
      <c r="K7" s="122"/>
      <c r="L7" s="122"/>
      <c r="M7" s="122"/>
      <c r="N7" s="122"/>
      <c r="O7" s="126"/>
    </row>
    <row r="8" spans="1:15" x14ac:dyDescent="0.25">
      <c r="A8" s="37">
        <v>8</v>
      </c>
      <c r="B8" s="127">
        <v>465883</v>
      </c>
      <c r="I8" s="126"/>
      <c r="J8" s="122"/>
      <c r="K8" s="122"/>
      <c r="L8" s="122"/>
      <c r="M8" s="122"/>
      <c r="N8" s="122"/>
      <c r="O8" s="126"/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5D825B-4907-4A2F-9EB4-2BCDBEFE446C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2.xml><?xml version="1.0" encoding="utf-8"?>
<ds:datastoreItem xmlns:ds="http://schemas.openxmlformats.org/officeDocument/2006/customXml" ds:itemID="{3D1736A0-D707-497E-8292-D482A7480E11}"/>
</file>

<file path=customXml/itemProps3.xml><?xml version="1.0" encoding="utf-8"?>
<ds:datastoreItem xmlns:ds="http://schemas.openxmlformats.org/officeDocument/2006/customXml" ds:itemID="{F3FA225A-7210-4E4D-A0D3-1B54EE2039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011125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2016-10-03T07:01:52Z</cp:lastPrinted>
  <dcterms:created xsi:type="dcterms:W3CDTF">2000-05-29T12:18:25Z</dcterms:created>
  <dcterms:modified xsi:type="dcterms:W3CDTF">2025-10-01T20:39:50Z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